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Сводная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<sst xmlns="http://schemas.openxmlformats.org/spreadsheetml/2006/main" count="1542" uniqueCount="530">
  <si>
    <t xml:space="preserve">Приложение 1 к постановлению  
Правительства Камчатского края
от      17.12.2024        №      617-П</t>
  </si>
  <si>
    <t xml:space="preserve">Инвестиционная программа Камчатского края на 2025 год, на плановый период 2026–2027 годов и прогнозный период 2028–2029 годов</t>
  </si>
  <si>
    <t xml:space="preserve">№ 
п/п</t>
  </si>
  <si>
    <t xml:space="preserve">Наименование государственной программы Камчатского края</t>
  </si>
  <si>
    <t xml:space="preserve">Наименование главного распорядителя бюджетных средств</t>
  </si>
  <si>
    <t xml:space="preserve">Наименование структурного элемента</t>
  </si>
  <si>
    <t xml:space="preserve">Разделы и подразделы классификации расходов бюджетов</t>
  </si>
  <si>
    <t xml:space="preserve">Наименование мероприятия</t>
  </si>
  <si>
    <t xml:space="preserve">Наименование муниципального образования и населенного пункта на территории которых расположен объект Инвестиционной программы </t>
  </si>
  <si>
    <t xml:space="preserve">Предусмотренный объем финансирования (тыс. рублей)</t>
  </si>
  <si>
    <t xml:space="preserve">Наименование регионального проекта в рамках которого планируется реализация мероприятия</t>
  </si>
  <si>
    <t xml:space="preserve">Срок ввода объекта в эксплуатацию, 
и/или нормативный срок реализации мероприятия Инвестиционной программы
(год)</t>
  </si>
  <si>
    <t xml:space="preserve">Срок подготовки проектной документации 
(год)</t>
  </si>
  <si>
    <t xml:space="preserve">Способ финансового обеспечения осуществления капитальных вложений</t>
  </si>
  <si>
    <t xml:space="preserve">Мощность</t>
  </si>
  <si>
    <t xml:space="preserve">Наименование получателя бюджетных средств</t>
  </si>
  <si>
    <t xml:space="preserve">Наименование ответственного исполнителя 
государственной программы 
Камчатского края</t>
  </si>
  <si>
    <t xml:space="preserve">Наименование государственного (муниципального) заказчика Камчатского  края</t>
  </si>
  <si>
    <t xml:space="preserve">Наименование застройщика 
(в отношении объектов Инвестиционной программы государственной собственности Камчатского края, собственности муниципальных образований)</t>
  </si>
  <si>
    <t xml:space="preserve">Сметная стоимость в ценах соответствующих лет или предполагаемая (предельная) стоимость, либо стоимость приобретения
(тыс. рублей)</t>
  </si>
  <si>
    <t xml:space="preserve">Форма собственности</t>
  </si>
  <si>
    <t xml:space="preserve">Статус</t>
  </si>
  <si>
    <t xml:space="preserve">Наличие проектной документации
(дата, номер) </t>
  </si>
  <si>
    <t xml:space="preserve">Всего</t>
  </si>
  <si>
    <t xml:space="preserve">2025 год</t>
  </si>
  <si>
    <t xml:space="preserve">2026 год</t>
  </si>
  <si>
    <t xml:space="preserve">2027 год</t>
  </si>
  <si>
    <t xml:space="preserve">2028 год</t>
  </si>
  <si>
    <t xml:space="preserve">2029 год</t>
  </si>
  <si>
    <t xml:space="preserve">код</t>
  </si>
  <si>
    <t xml:space="preserve">наименование</t>
  </si>
  <si>
    <t xml:space="preserve">Итого</t>
  </si>
  <si>
    <t xml:space="preserve">федеральный бюджет</t>
  </si>
  <si>
    <t xml:space="preserve">краевой бюджет</t>
  </si>
  <si>
    <t xml:space="preserve">местные бюджеты</t>
  </si>
  <si>
    <t xml:space="preserve">Фонд развития территорий </t>
  </si>
  <si>
    <t xml:space="preserve">внебюджетные источники</t>
  </si>
  <si>
    <t xml:space="preserve">1</t>
  </si>
  <si>
    <t xml:space="preserve">1.</t>
  </si>
  <si>
    <t xml:space="preserve">Государственная программа Камчатского края "Развитие здравоохранения Камчатского края"</t>
  </si>
  <si>
    <t xml:space="preserve">Министерство строительства и жилищной политики Камчатского края</t>
  </si>
  <si>
    <t xml:space="preserve">Региональный проект "Модернизация первичного звена здравоохранения Российской Федерации (Камчатский край)"</t>
  </si>
  <si>
    <t xml:space="preserve">0909</t>
  </si>
  <si>
    <t xml:space="preserve">Здравоохранение. 
Другие вопросы в области здравоохранения</t>
  </si>
  <si>
    <t xml:space="preserve">Карагинская районная больница. Государственное бюджетное учреждение здравоохранения Камчатского края "Карагинская районная больница"</t>
  </si>
  <si>
    <t xml:space="preserve">Карагинский муниципальный район</t>
  </si>
  <si>
    <t xml:space="preserve">Модернизация первичного звена здравоохранения Российской Федерации</t>
  </si>
  <si>
    <t xml:space="preserve">бюджетные инвестиции в объекты капитального строительства государственной (муниципальной) собственности</t>
  </si>
  <si>
    <t xml:space="preserve">3 100 кв.м</t>
  </si>
  <si>
    <t xml:space="preserve">КГКУ "Служба заказчика Министерства строительства и жилищной политики Камчатского края"</t>
  </si>
  <si>
    <t xml:space="preserve">Министерство здравоохранения Камчатского края</t>
  </si>
  <si>
    <t xml:space="preserve">КГКУ "Служба заказчика Министерства строительства и жилищной политики Камчатского края" </t>
  </si>
  <si>
    <t xml:space="preserve">1 083 014,15 тыс. рублей</t>
  </si>
  <si>
    <t xml:space="preserve">государственная 
Камчатского края</t>
  </si>
  <si>
    <t xml:space="preserve">переходящий СМР</t>
  </si>
  <si>
    <t xml:space="preserve">от 07.12.2023  
№ 41-1-1-3-074829-2023 </t>
  </si>
  <si>
    <t xml:space="preserve">2.</t>
  </si>
  <si>
    <t xml:space="preserve">Фельдшерско-акушерский пункт. Камчатский край, Тигильский муниципальный район, с. Хайрюзово. Государственное бюджетное учреждение здравоохранения Камчатского края "Тигильская районная больница"</t>
  </si>
  <si>
    <t xml:space="preserve">Тигильский муниципальный округ</t>
  </si>
  <si>
    <t xml:space="preserve">182,4 кв.м</t>
  </si>
  <si>
    <t xml:space="preserve">КГКУ "Единая дирекция по строительству объекта "Камчатская краевая больница"</t>
  </si>
  <si>
    <t xml:space="preserve">3.</t>
  </si>
  <si>
    <t xml:space="preserve">Фельдшерско-акушерский пункт. Камчатский край, Карагинский муниципальный район, с. Карага. Государственное бюджетное учреждение здравоохранения Камчатского края  "Карагинская районная больница"</t>
  </si>
  <si>
    <t xml:space="preserve">вновь начинаемый</t>
  </si>
  <si>
    <t xml:space="preserve">4.</t>
  </si>
  <si>
    <t xml:space="preserve">Региональный проект «Инвестиционные мероприятия в здравоохранении Камчатского края»</t>
  </si>
  <si>
    <t xml:space="preserve">Строительство Камчатской краевой больницы</t>
  </si>
  <si>
    <t xml:space="preserve">Елизовский муниципальный район  </t>
  </si>
  <si>
    <t xml:space="preserve">Инвестиционные мероприятия в здравоохранении Камчатского края</t>
  </si>
  <si>
    <t xml:space="preserve">175 койко-мест</t>
  </si>
  <si>
    <t xml:space="preserve">13 957 945,24 тыс. рублей</t>
  </si>
  <si>
    <t xml:space="preserve">от 11.12.2023 
№ 41-1-1-3-075946-2023</t>
  </si>
  <si>
    <t xml:space="preserve">5.</t>
  </si>
  <si>
    <t xml:space="preserve">"Строительство Камчатской краевой больницы" 2 этап</t>
  </si>
  <si>
    <t xml:space="preserve">2025 год </t>
  </si>
  <si>
    <t xml:space="preserve">2 этап — 275 коек/150 посещений в смену</t>
  </si>
  <si>
    <t xml:space="preserve">12 186 945,24 тыс. рублей</t>
  </si>
  <si>
    <t xml:space="preserve">вновь 
начинаемый</t>
  </si>
  <si>
    <t xml:space="preserve">6.</t>
  </si>
  <si>
    <t xml:space="preserve">Отделение общей врачебной практики (семейной медицины). Камчатский край, Олюторский муниципальный район, с. Пахачи. Государственное бюджетное учреждение здравоохранения Камчатского края "Олюторская районная больница"</t>
  </si>
  <si>
    <t xml:space="preserve">Олюторский муниципальный район</t>
  </si>
  <si>
    <t xml:space="preserve">347,4 кв.м</t>
  </si>
  <si>
    <t xml:space="preserve">7.</t>
  </si>
  <si>
    <t xml:space="preserve">Корпус детской краевой больницы </t>
  </si>
  <si>
    <t xml:space="preserve">Елизовский муниципальный район</t>
  </si>
  <si>
    <t xml:space="preserve">26000 кв.м</t>
  </si>
  <si>
    <t xml:space="preserve">8.</t>
  </si>
  <si>
    <t xml:space="preserve">Елизовская районная больница</t>
  </si>
  <si>
    <t xml:space="preserve">2030 год</t>
  </si>
  <si>
    <t xml:space="preserve">204 коек / 150 посещений в смену</t>
  </si>
  <si>
    <t xml:space="preserve">вновь начинаемый СМР</t>
  </si>
  <si>
    <t xml:space="preserve">9.</t>
  </si>
  <si>
    <t xml:space="preserve">Здравоохранение 
Другие вопросы в области здравоохранения</t>
  </si>
  <si>
    <t xml:space="preserve">Озерновская районная больница. Государственное бюджетное учреждение здравоохранения Камчатского края "Озерновская районная больница"  </t>
  </si>
  <si>
    <t xml:space="preserve">Усть-Большерецкий муниципальный район  </t>
  </si>
  <si>
    <t xml:space="preserve">2500 кв.м</t>
  </si>
  <si>
    <t xml:space="preserve">государственная 
Камчатского края </t>
  </si>
  <si>
    <t xml:space="preserve">проектные работы</t>
  </si>
  <si>
    <t xml:space="preserve">10.</t>
  </si>
  <si>
    <t xml:space="preserve">Соболевская районная больница. Государственное бюджетное учреждение здравоохранения Камчатского края "Соболевская районная больница"</t>
  </si>
  <si>
    <t xml:space="preserve">Соболевский муниципальный район</t>
  </si>
  <si>
    <t xml:space="preserve">2 500 кв.м</t>
  </si>
  <si>
    <t xml:space="preserve">переходящие проектные работы</t>
  </si>
  <si>
    <t xml:space="preserve">11.</t>
  </si>
  <si>
    <t xml:space="preserve">Быстринская районная больница. Государственное бюджетное учреждение здравоохранения Камчатского края "Быстринская районная больница"</t>
  </si>
  <si>
    <t xml:space="preserve">Быстринский муниципальный округ</t>
  </si>
  <si>
    <t xml:space="preserve">вновь начинаемый </t>
  </si>
  <si>
    <t xml:space="preserve">12.</t>
  </si>
  <si>
    <t xml:space="preserve">Государственная программа Камчатского края  "Развитие образования в Камчатском крае"</t>
  </si>
  <si>
    <t xml:space="preserve">Региональный проект «Завершение строительства ДОЛ им. Гагарина»</t>
  </si>
  <si>
    <t xml:space="preserve">0709</t>
  </si>
  <si>
    <t xml:space="preserve">Образование. 
Другие вопросы в области образования</t>
  </si>
  <si>
    <t xml:space="preserve">Строительство детского и молодежного научно-образовательного центра "Восход" (Завершение строительства ДОЛ им. Ю.А. Гагарина для размещения детского центра)</t>
  </si>
  <si>
    <t xml:space="preserve">Завершение строительства ДОЛ им. Гагарина</t>
  </si>
  <si>
    <t xml:space="preserve">159 спальных мест</t>
  </si>
  <si>
    <t xml:space="preserve">Министерство образования Камчатского края</t>
  </si>
  <si>
    <t xml:space="preserve">510 943,51 тыс. рублей</t>
  </si>
  <si>
    <t xml:space="preserve">от 22.04.2024 
№ 41-1-1-3-018977-2024</t>
  </si>
  <si>
    <t xml:space="preserve">13.</t>
  </si>
  <si>
    <t xml:space="preserve">Региональный проект «Создание в Камчатском крае кампуса»</t>
  </si>
  <si>
    <t xml:space="preserve">Разработка проектно-сметной документации по объекту «Кампус для обучающихся образовательных организаций высшего образования и профессиональных образовательных организаций, расположенных в Петропавловск-Камчатском городском округе»</t>
  </si>
  <si>
    <t xml:space="preserve">Петропавловск-Камчатский городской округ</t>
  </si>
  <si>
    <t xml:space="preserve">Создание в Камчатском крае кампуса</t>
  </si>
  <si>
    <t xml:space="preserve">14.</t>
  </si>
  <si>
    <t xml:space="preserve">Государственная программа Камчатского края "Развитие культуры в Камчатском крае"</t>
  </si>
  <si>
    <t xml:space="preserve">Региональный проект «Инвестиционные мероприятия в сфере культуры»</t>
  </si>
  <si>
    <t xml:space="preserve">0703</t>
  </si>
  <si>
    <t xml:space="preserve">Образование. 
Дополнительное образование детей</t>
  </si>
  <si>
    <t xml:space="preserve">Реконструкция здания КГБУ ДО "Корякская школа искусств им. Д.Б. Кабалевского"</t>
  </si>
  <si>
    <t xml:space="preserve">Городской округ "поселок Палана"</t>
  </si>
  <si>
    <t xml:space="preserve">Инвестиционные мероприятия в сфере культуры</t>
  </si>
  <si>
    <t xml:space="preserve">310 чел. /2499,8 м2</t>
  </si>
  <si>
    <t xml:space="preserve">Министерство культуры Камчатского края</t>
  </si>
  <si>
    <t xml:space="preserve">339 456,45 тыс. рублей</t>
  </si>
  <si>
    <t xml:space="preserve">от 24.05.2024 
№ 41-1-1-3-025164-2024
</t>
  </si>
  <si>
    <t xml:space="preserve">15.</t>
  </si>
  <si>
    <t xml:space="preserve">Строительство объекта "Музей воинской славы Камчатского края"</t>
  </si>
  <si>
    <t xml:space="preserve">500 посещений/ 7075,2 кв. м.</t>
  </si>
  <si>
    <t xml:space="preserve">3 216 764,15 тыс. рублей</t>
  </si>
  <si>
    <t xml:space="preserve">от 21.12.2023 
 № 41-1-1-3-079332-2023</t>
  </si>
  <si>
    <t xml:space="preserve">16.</t>
  </si>
  <si>
    <t xml:space="preserve">0801</t>
  </si>
  <si>
    <t xml:space="preserve">Культура, кинематография. 
Культура</t>
  </si>
  <si>
    <t xml:space="preserve">Камчатский театр кукол г. Петропавловск-Камчатский</t>
  </si>
  <si>
    <t xml:space="preserve">350 мест / 9356,2 кв.м</t>
  </si>
  <si>
    <t xml:space="preserve">1 505 125,30000 
тыс. рублей</t>
  </si>
  <si>
    <t xml:space="preserve">от 25.09.2013  № 41-1-4-0085-13,  
от 26.09.2013  № 41-1-6-0086-13, 
от 29.06.2021 № 41-1-1-2-034657-2021
</t>
  </si>
  <si>
    <t xml:space="preserve">17.</t>
  </si>
  <si>
    <t xml:space="preserve">Государственная программа Камчатского края "Социальная поддержка граждан в Камчатском крае"</t>
  </si>
  <si>
    <t xml:space="preserve">Региональный проект «Старшее поколение»</t>
  </si>
  <si>
    <t xml:space="preserve">1006</t>
  </si>
  <si>
    <t xml:space="preserve"> Социальная политика. 
Другие вопросы в области социальной политики</t>
  </si>
  <si>
    <t xml:space="preserve">Дом-интернат для граждан пожилого возраста</t>
  </si>
  <si>
    <t xml:space="preserve">Елизовский муниципальный район, Елизовское городское поселение</t>
  </si>
  <si>
    <t xml:space="preserve">Старшее поколение</t>
  </si>
  <si>
    <t xml:space="preserve">200 мест</t>
  </si>
  <si>
    <t xml:space="preserve">Министерство социального благополучия и семейной политики Камчатского края</t>
  </si>
  <si>
    <t xml:space="preserve">1 044 198,30 
тыс. рублей</t>
  </si>
  <si>
    <t xml:space="preserve">18.</t>
  </si>
  <si>
    <t xml:space="preserve">Государственная программа Камчатского края "Развитие физической культуры и спорта в Камчатском крае"</t>
  </si>
  <si>
    <t xml:space="preserve">Министерство спорта Камчатского края</t>
  </si>
  <si>
    <t xml:space="preserve">Региональный проект «Развитие спортивной инфраструктуры»
</t>
  </si>
  <si>
    <t xml:space="preserve">Физическая культура и спорт. 
Массовый спорт</t>
  </si>
  <si>
    <t xml:space="preserve">Спортивно-тренировочный комплекс и вспомогательное здание по техническому обслуживанию автомобилей в 
г. Петропавловске-Камчатском, Камчатский край, г. Петропавловск-Камчатский, пр. Карла Маркса</t>
  </si>
  <si>
    <t xml:space="preserve">Развитие спортивной инфраструктуры</t>
  </si>
  <si>
    <t xml:space="preserve"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</si>
  <si>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 xml:space="preserve">63 чел.</t>
  </si>
  <si>
    <t xml:space="preserve">КГБУДО СШ по футболу</t>
  </si>
  <si>
    <t xml:space="preserve">Министерство спорта Камчатского края </t>
  </si>
  <si>
    <t xml:space="preserve"> вновь начинаемый СМР</t>
  </si>
  <si>
    <t xml:space="preserve">19.</t>
  </si>
  <si>
    <t xml:space="preserve">Государственная программа Камчатского края "Развитие экономики и внешнеэкономической деятельности Камчатского края"</t>
  </si>
  <si>
    <t xml:space="preserve">Региональный проект «Создание инфраструктуры территории опережающего развития «Камчатка»</t>
  </si>
  <si>
    <t xml:space="preserve">0113</t>
  </si>
  <si>
    <t xml:space="preserve">Общегосударственные вопросы. 
Другие общегосударственные вопросы</t>
  </si>
  <si>
    <t xml:space="preserve">Создание системы дренажной канализации на площадке перспективной застройки «микрорайон Северный»</t>
  </si>
  <si>
    <t xml:space="preserve"> Создание инфраструктуры территории опережающего развития «Камчатка»</t>
  </si>
  <si>
    <t xml:space="preserve">субсидии на софинансирование капитальных вложений в объекты государственной (муниципальной) собственности</t>
  </si>
  <si>
    <t xml:space="preserve">2 522 п.м.</t>
  </si>
  <si>
    <t xml:space="preserve">Министерство экономического развития Камчатского края</t>
  </si>
  <si>
    <t xml:space="preserve">МКУ "Служба благоустройства Петропавловск-Камчатского городского округа</t>
  </si>
  <si>
    <t xml:space="preserve">муниципальная</t>
  </si>
  <si>
    <t xml:space="preserve">20.</t>
  </si>
  <si>
    <t xml:space="preserve">Государственная программа Камчатского края "Обеспечение доступным и комфортным жильем жителей Камчатского края"</t>
  </si>
  <si>
    <t xml:space="preserve">Региональный проект "Жилье"</t>
  </si>
  <si>
    <t xml:space="preserve">0501</t>
  </si>
  <si>
    <t xml:space="preserve">Жилищно-коммунальное хозяйство.
Жилищное хозяйство</t>
  </si>
  <si>
    <t xml:space="preserve">Переселение граждан из аварийного жилищного фонда признанного таковым в период с 1 января 2017 года до 1 января 2022 года</t>
  </si>
  <si>
    <t xml:space="preserve">Жилье</t>
  </si>
  <si>
    <t xml:space="preserve">Администрация Быстринского муниципального округа</t>
  </si>
  <si>
    <t xml:space="preserve">приобретение</t>
  </si>
  <si>
    <t xml:space="preserve">21.</t>
  </si>
  <si>
    <t xml:space="preserve">Елизовский муниципальный район, Николаевское сельское поселение</t>
  </si>
  <si>
    <t xml:space="preserve">Николаевское сельское поселение</t>
  </si>
  <si>
    <t xml:space="preserve">Администрация Николаевского сельского поселения</t>
  </si>
  <si>
    <t xml:space="preserve">22.</t>
  </si>
  <si>
    <t xml:space="preserve">Администрация Петропавловск-Камчатского городского округа</t>
  </si>
  <si>
    <t xml:space="preserve">23.</t>
  </si>
  <si>
    <t xml:space="preserve">Усть-Камчатский муниципальный округ</t>
  </si>
  <si>
    <t xml:space="preserve">Администрация Усть-Камчатского муниципального округа</t>
  </si>
  <si>
    <t xml:space="preserve">Администрация Усть-Камчатского сельского поселения</t>
  </si>
  <si>
    <t xml:space="preserve">24.</t>
  </si>
  <si>
    <t xml:space="preserve">Региональный проект "Повышение устойчивости жилых домов, основных объектов и систем жизнеобеспечения" </t>
  </si>
  <si>
    <t xml:space="preserve">Комплекс многоквартирных домов в жилом районе Приморский города Вилючинска Камчатского края</t>
  </si>
  <si>
    <t xml:space="preserve">Вилючинский городской округ</t>
  </si>
  <si>
    <t xml:space="preserve">Повышение устойчивости жилых домов, основных объектов и систем жизнеобеспечения</t>
  </si>
  <si>
    <t xml:space="preserve">270 квартир /  14228,5 кв. м</t>
  </si>
  <si>
    <t xml:space="preserve">1 222 460,02000 
тыс. рублей</t>
  </si>
  <si>
    <t xml:space="preserve">от 13.05.2016  
№ 1-1-6-0011-16;  
от 14.03.2016   
№ 41-1-3-0009-16</t>
  </si>
  <si>
    <t xml:space="preserve">25.</t>
  </si>
  <si>
    <t xml:space="preserve">Министерство имущественных и земельных отношений Камчатского края</t>
  </si>
  <si>
    <t xml:space="preserve">Региональный проект «Обеспечение жилыми помещениями граждан, проживающих в Камчатском крае» </t>
  </si>
  <si>
    <t xml:space="preserve"> Жилищно-коммунальное хозяйство  Жилищное хозяйство</t>
  </si>
  <si>
    <t xml:space="preserve">Приобретение (строительство) жилых помещений в целях обеспечения жилыми помещениями по договорам социального найма отдельных категорий граждан в соответствии с Законом Камчатского края от 31.03.2009 № 253 "О порядке предоставления жилых помещений жилищного фонда Камчатского края по договору социального найма" </t>
  </si>
  <si>
    <t xml:space="preserve">Петропавловск-Камчатский городской округ; Елизовский муниципальный район
</t>
  </si>
  <si>
    <t xml:space="preserve">Обеспечение жилыми помещениями граждан, проживающих в Камчатском крае</t>
  </si>
  <si>
    <t xml:space="preserve">бюджетные инвестиции на приобретение объектов недвижимого имущества в государственную (муниципальную) собственность</t>
  </si>
  <si>
    <t xml:space="preserve">26.</t>
  </si>
  <si>
    <t xml:space="preserve">Государственная программа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услугами"</t>
  </si>
  <si>
    <t xml:space="preserve">Министерство жилищно-коммунального хозяйства и энергетики Камчатского края</t>
  </si>
  <si>
    <t xml:space="preserve">Региональный проект «Обеспечение модернизации, реконструкции, строительства объектов систем водоснабжения и водоотведения»</t>
  </si>
  <si>
    <t xml:space="preserve">0502</t>
  </si>
  <si>
    <t xml:space="preserve">Жилищно-коммунальное хозяйство. Коммунальное хозяйство</t>
  </si>
  <si>
    <t xml:space="preserve">Строительство КНС «Рыбный порт» производительностью 600 м.куб./сут. строительство напорных коллекторов от КНС «Рыбный порт» до КНС «Драмтеатр»</t>
  </si>
  <si>
    <t xml:space="preserve">Обеспечение модернизации, реконструкции, строительства объектов систем водоснабжения и водоотведения</t>
  </si>
  <si>
    <t xml:space="preserve">субсидии на осуществление капитальных вложений в объекты государственной (муниципальной) собственности государственным унитарным предприятиям </t>
  </si>
  <si>
    <t xml:space="preserve">600 м.куб/сут</t>
  </si>
  <si>
    <t xml:space="preserve">КГУП "Камчатский водоканал"</t>
  </si>
  <si>
    <t xml:space="preserve">Министерство жилищно-коммунального хозяйства  и энергетики Камчатского края </t>
  </si>
  <si>
    <t xml:space="preserve">КГУП  "Камчатский водоканал"</t>
  </si>
  <si>
    <t xml:space="preserve">126000 тыс. рублей</t>
  </si>
  <si>
    <t xml:space="preserve">27.</t>
  </si>
  <si>
    <t xml:space="preserve">Строительство КНС «Драмтеатр» производительностью 1000 м.куб./сут. строительство мостового перехода через протоку, соединяющую оз. Култучное и Авачинскую губу</t>
  </si>
  <si>
    <t xml:space="preserve">1000 м.куб/сут</t>
  </si>
  <si>
    <t xml:space="preserve">295690 тыс. рублей</t>
  </si>
  <si>
    <t xml:space="preserve">28.</t>
  </si>
  <si>
    <t xml:space="preserve">Доработка проектной и рабочей документации по объекту реконструкции: «Насосная станция второго подъема и закрытое распределительное устройство (ЗРУ-6 кВ) «Авачинского водозабора»</t>
  </si>
  <si>
    <t xml:space="preserve">221310 тыс. рублей</t>
  </si>
  <si>
    <t xml:space="preserve">переходящий (СМР)</t>
  </si>
  <si>
    <t xml:space="preserve">от 10.12.2020 
№ 41-1-1-2-063188-2020</t>
  </si>
  <si>
    <t xml:space="preserve">29.</t>
  </si>
  <si>
    <t xml:space="preserve">Строительство КНС «Торговый порт» производительностью 150 м.куб./сут, строительство напорных коллекторов от КНС «Торговый порт» до КНС «Рыбный порт»</t>
  </si>
  <si>
    <t xml:space="preserve">150  м.куб/сут</t>
  </si>
  <si>
    <t xml:space="preserve">30.</t>
  </si>
  <si>
    <t xml:space="preserve">Реконструкция  с переводом на газ котельной № 20 (ул.Дергачева) с передачей нагрузок котельной №10</t>
  </si>
  <si>
    <t xml:space="preserve">Обеспечение модернизации, реконструкции и строительства объектов систем энерго-, теплоснабжения</t>
  </si>
  <si>
    <t xml:space="preserve">12 Гкал/час</t>
  </si>
  <si>
    <t xml:space="preserve">Елизовское городское поселение</t>
  </si>
  <si>
    <t xml:space="preserve">Администрация Елизовского городского поселения</t>
  </si>
  <si>
    <t xml:space="preserve">560451,9738 тыс. рублей</t>
  </si>
  <si>
    <t xml:space="preserve">от 28.06.2022 № 41-1-1-3-041607-2022;
от 19.10.2022 № 41-1-1-2-073756-2022 </t>
  </si>
  <si>
    <t xml:space="preserve">31.</t>
  </si>
  <si>
    <t xml:space="preserve">Ргиональный проект «Создание условий для развития системы газоснабжения и газификации»</t>
  </si>
  <si>
    <t xml:space="preserve">0402</t>
  </si>
  <si>
    <t xml:space="preserve">Национальная экономика
Топливно-энергетический комплекс</t>
  </si>
  <si>
    <t xml:space="preserve">Регазификационный комплекс СПГ в Камчатском крае</t>
  </si>
  <si>
    <t xml:space="preserve">Создание условий для развития системы газоснабжения и газификации</t>
  </si>
  <si>
    <t xml:space="preserve">446 тыс. тонн/год</t>
  </si>
  <si>
    <t xml:space="preserve">13 422 826,32218 тыс. рублей</t>
  </si>
  <si>
    <t xml:space="preserve">от 22.12.2023 
№ 41-1-1-3-080447-2023</t>
  </si>
  <si>
    <t xml:space="preserve">32.</t>
  </si>
  <si>
    <t xml:space="preserve">Строительство КНС -1/1Е, со строительством сетей водоотведения по ул. Береговой, Октябрьской, Мирная (проектные работы)</t>
  </si>
  <si>
    <t xml:space="preserve">субсидии на осуществление капитальных вложений в объекты государственной (муниципальной) собственности государственным унитарным предприятиям</t>
  </si>
  <si>
    <t xml:space="preserve">3500 м.куб./сут.</t>
  </si>
  <si>
    <t xml:space="preserve">разработка проектной документации</t>
  </si>
  <si>
    <t xml:space="preserve">33.</t>
  </si>
  <si>
    <t xml:space="preserve">Строительство КНС -1/1Е, со строительством сетей водоотведения по ул. Береговой, Октябрьской, Мирная</t>
  </si>
  <si>
    <t xml:space="preserve">3500 м.куб/сут</t>
  </si>
  <si>
    <t xml:space="preserve">34.</t>
  </si>
  <si>
    <t xml:space="preserve">Строительство КНС-9Е. Строительство напорного коллектора в 2 ветки через реку Авача от КНС-9Е до КОС-29</t>
  </si>
  <si>
    <t xml:space="preserve">8000 м.куб/сут</t>
  </si>
  <si>
    <t xml:space="preserve">813263,69 тыс. рублей</t>
  </si>
  <si>
    <t xml:space="preserve">от 18.03.2024 № 41-1-1-3-011418-2024</t>
  </si>
  <si>
    <t xml:space="preserve">35.</t>
  </si>
  <si>
    <t xml:space="preserve">Строительство КНС "Заречная" производительностью 3500 м3/сутки со строительством напорных коллекторов Д-200  в г. Елизово</t>
  </si>
  <si>
    <t xml:space="preserve">36.</t>
  </si>
  <si>
    <t xml:space="preserve">Реконструкция КОС-29 км (район "Аэропорт") (проектные работы)</t>
  </si>
  <si>
    <t xml:space="preserve">10 000 м.куб./сут.</t>
  </si>
  <si>
    <t xml:space="preserve">переходящий (разработка проектной документации)</t>
  </si>
  <si>
    <t xml:space="preserve">37.</t>
  </si>
  <si>
    <t xml:space="preserve">Реконструкция КОС-29 км (район "Аэропорт") </t>
  </si>
  <si>
    <t xml:space="preserve">10000 м.куб/сут</t>
  </si>
  <si>
    <t xml:space="preserve">38.</t>
  </si>
  <si>
    <t xml:space="preserve">Строительство КНС «Фрунзе» производительностью 11500 м.куб./сут., строительство напорных коллекторов от КНС «Фрунзе» до КНС «Сероглазка»</t>
  </si>
  <si>
    <t xml:space="preserve">11500 м.куб/сут</t>
  </si>
  <si>
    <t xml:space="preserve">599545,85 тыс. рублей</t>
  </si>
  <si>
    <t xml:space="preserve">от 28.08.2023 № 41-1-1-3-050835-2023 </t>
  </si>
  <si>
    <t xml:space="preserve">39.</t>
  </si>
  <si>
    <t xml:space="preserve">Строительство КНС «Сероглазка» производительностью 16500 м.куб./сут., строительство напорных коллекторов от КНС «Сероглазка» до КОС «Чавыча»</t>
  </si>
  <si>
    <t xml:space="preserve">16500 м.куб/сут</t>
  </si>
  <si>
    <t xml:space="preserve">958785,41 тыс. рублей</t>
  </si>
  <si>
    <t xml:space="preserve">от 03.10.2023 
№ 41-1-1-3-059236-2023 </t>
  </si>
  <si>
    <t xml:space="preserve">40.</t>
  </si>
  <si>
    <t xml:space="preserve">Реконструкция канализационных очистных сооружений "Чавыча" г. Петропавловск-Камчатский </t>
  </si>
  <si>
    <t xml:space="preserve">38 м.куб/сут</t>
  </si>
  <si>
    <t xml:space="preserve">41.</t>
  </si>
  <si>
    <t xml:space="preserve">Реконструкция канализационных очистных сооружений "Чавыча" г. Петропавловск-Камчатский (проектные работы)</t>
  </si>
  <si>
    <t xml:space="preserve">38000 м.куб./сут.</t>
  </si>
  <si>
    <t xml:space="preserve">42.</t>
  </si>
  <si>
    <t xml:space="preserve">Строительство глубоководного выпуска очищенных стоков юго-западная часть с. Никольское (проектные работы)</t>
  </si>
  <si>
    <t xml:space="preserve">Алеутский муниципальный округ</t>
  </si>
  <si>
    <t xml:space="preserve">Администрация Алеутского муниципального округа</t>
  </si>
  <si>
    <t xml:space="preserve">43.</t>
  </si>
  <si>
    <t xml:space="preserve">Реконструкция системы водоотведения центральной части г. Петропавловска-Камчатского. Канализационная насосная станция КНС "Мехзавод"</t>
  </si>
  <si>
    <t xml:space="preserve">11500 м.куб./сут.</t>
  </si>
  <si>
    <t xml:space="preserve">319 763,60000 
тыс. рублей</t>
  </si>
  <si>
    <t xml:space="preserve">от 15.06.2022 
№ 41-1-1-2-037934-2022 </t>
  </si>
  <si>
    <t xml:space="preserve">44.</t>
  </si>
  <si>
    <t xml:space="preserve">Строительство КНС "Торговый порт" производительностью 150 м.куб./сут, строительство напорных коллекторов от КНС "Торговый порт" до КНС "Рыбный порт" (в том числе проектные работы)</t>
  </si>
  <si>
    <t xml:space="preserve"> 150 м.куб./сут.</t>
  </si>
  <si>
    <t xml:space="preserve">45.</t>
  </si>
  <si>
    <t xml:space="preserve">Строительство КНС «Драмтеатр» производительностью 1000 м.куб./сут., строительство мостового перехода через протоку, соединяющую оз. Култучное и Авачинскую губу (проектные работы)</t>
  </si>
  <si>
    <t xml:space="preserve">2024 год</t>
  </si>
  <si>
    <t xml:space="preserve"> 1000 м.куб./сут.</t>
  </si>
  <si>
    <t xml:space="preserve">46.</t>
  </si>
  <si>
    <t xml:space="preserve">Региональный проект «Модернизация коммунальной инфраструктуры»</t>
  </si>
  <si>
    <t xml:space="preserve">Модернизация объектов коммунальной инфраструктуры</t>
  </si>
  <si>
    <t xml:space="preserve">Модернизация коммунальной инфраструктуры</t>
  </si>
  <si>
    <t xml:space="preserve">47.</t>
  </si>
  <si>
    <t xml:space="preserve">Жилищно-коммунальное хозяйство. 
Коммунальное хозяйство</t>
  </si>
  <si>
    <t xml:space="preserve">Строительство канализационных очистных сооружений объекта "Строительство Камчатской краевой больницы" </t>
  </si>
  <si>
    <t xml:space="preserve">2 этап — 300 м.куб./сут.</t>
  </si>
  <si>
    <t xml:space="preserve">941 208,35 тыс. рублей</t>
  </si>
  <si>
    <t xml:space="preserve">от 07.12.2023 
№ 41-1-1-3-074807-2023</t>
  </si>
  <si>
    <t xml:space="preserve">48.</t>
  </si>
  <si>
    <t xml:space="preserve">Водовод с водозабором в с. Тигиль</t>
  </si>
  <si>
    <t xml:space="preserve">Тигильский муниципальный округ,
 село Тигиль</t>
  </si>
  <si>
    <t xml:space="preserve">3 070,5 п.м.</t>
  </si>
  <si>
    <t xml:space="preserve">252 632,60000 
тыс. рублей</t>
  </si>
  <si>
    <t xml:space="preserve">от 01.12.2022 
№ 41-1-1-2-084253-2022</t>
  </si>
  <si>
    <t xml:space="preserve">49.</t>
  </si>
  <si>
    <t xml:space="preserve">Государственная программа Камчатского края "Развитие транспортной системы в Камчатском крае"</t>
  </si>
  <si>
    <t xml:space="preserve">Министерство транспорта и дорожного строительства Камчатского края</t>
  </si>
  <si>
    <t xml:space="preserve">Региональный проект "Обновление парка транспортных средств организаций водного транспорта"</t>
  </si>
  <si>
    <t xml:space="preserve">0408</t>
  </si>
  <si>
    <t xml:space="preserve">Национальная экономика
Транспорт</t>
  </si>
  <si>
    <t xml:space="preserve">Строительство грузовой баржи грузоподъёмностью 40 тонн</t>
  </si>
  <si>
    <t xml:space="preserve">Обновление парка транспортных средств организаций водного транспорта</t>
  </si>
  <si>
    <t xml:space="preserve">1 тыс. тонн груза в год</t>
  </si>
  <si>
    <t xml:space="preserve">100 000,00000 тыс. рублей</t>
  </si>
  <si>
    <t xml:space="preserve">переходящий</t>
  </si>
  <si>
    <t xml:space="preserve">50.</t>
  </si>
  <si>
    <t xml:space="preserve">Региональный проект "Создание номерного фонда, инфраструктуры и новых точек притяжения"</t>
  </si>
  <si>
    <t xml:space="preserve">0409</t>
  </si>
  <si>
    <t xml:space="preserve">Национальная экономика
Дорожное хозяйство (дорожные фонды)</t>
  </si>
  <si>
    <t xml:space="preserve">Автомобильная дорога общего пользования регионального значения Камчатского края "п. Термальный - туристский кластер "Три вулкана" (1-3 этапы)</t>
  </si>
  <si>
    <t xml:space="preserve">Создание номерного фонда, инфраструктуры и новых точек притяжения</t>
  </si>
  <si>
    <t xml:space="preserve">32,063 км</t>
  </si>
  <si>
    <t xml:space="preserve">КГКУ "Управление автомобильных дорог Камчатского края"</t>
  </si>
  <si>
    <t xml:space="preserve">8 269 542,15600 тыс. рублей</t>
  </si>
  <si>
    <t xml:space="preserve">от 17.12.2021 
№ 41-1-1-3-078735-2021 </t>
  </si>
  <si>
    <t xml:space="preserve">51.</t>
  </si>
  <si>
    <t xml:space="preserve">Региональный проект "Проектирование, строительство и реконструкция автомобильных дорог регионального, межмуниципального  и местного значения"</t>
  </si>
  <si>
    <t xml:space="preserve">Реконструкция автомобильной дороги  подъезд к совхозу Петропавловский на участке км 0 - км 4 </t>
  </si>
  <si>
    <t xml:space="preserve">Проектирование, строительство и реконструкция автомобильных дорог регионального, межмуниципального  и местного значения</t>
  </si>
  <si>
    <t xml:space="preserve">4,186 км</t>
  </si>
  <si>
    <t xml:space="preserve">1 136 600,76900 тыс. рублей</t>
  </si>
  <si>
    <t xml:space="preserve">от 26.11.2018 
№ 41-1-1-3-005550-2018, 
от 10.07.2023 
№ 41-1-1-2-039300-2023 </t>
  </si>
  <si>
    <t xml:space="preserve">52.</t>
  </si>
  <si>
    <t xml:space="preserve">Национальная экономика. 
Дорожное хозяйство (дорожные фонды)</t>
  </si>
  <si>
    <t xml:space="preserve">Дорога местного значения от ул. Приморской до территории ООО «Свободный порт Камчатка» </t>
  </si>
  <si>
    <t xml:space="preserve">0,5 км</t>
  </si>
  <si>
    <t xml:space="preserve">МКУ "Служба автомобильных дорог" </t>
  </si>
  <si>
    <t xml:space="preserve">224 051,67374 тыс. рублей</t>
  </si>
  <si>
    <t xml:space="preserve">от 26.12.2020 
№ 41-1-1-3-068143-2020</t>
  </si>
  <si>
    <t xml:space="preserve">53.</t>
  </si>
  <si>
    <t xml:space="preserve">Причальное сооружение через протоку Озерная в Усть-Камчатском районе Камчатского края</t>
  </si>
  <si>
    <t xml:space="preserve">2 причала</t>
  </si>
  <si>
    <t xml:space="preserve">318 858,23100 тыс. рублей</t>
  </si>
  <si>
    <t xml:space="preserve">от 22.07.2022 
№ 41-1-1-2-049246-2022 </t>
  </si>
  <si>
    <t xml:space="preserve">54.</t>
  </si>
  <si>
    <t xml:space="preserve">Строительство объекта «Объездная дорога от Петропавловского шоссе до жилого района «Северо-Восток», 1 этап - от Петропавловскогошоссе до ул. Солнечная в г. Петропавловске-Камчатском»</t>
  </si>
  <si>
    <t xml:space="preserve">7,59 км</t>
  </si>
  <si>
    <t xml:space="preserve">4 350 652,99000 тыс. рублей</t>
  </si>
  <si>
    <t xml:space="preserve">от 28.02.2023 
№ 1-1-2-008908-2023</t>
  </si>
  <si>
    <t xml:space="preserve">55.</t>
  </si>
  <si>
    <t xml:space="preserve">Строительство примыкания к автомобильной дороге по проспекту Содружества от микрорайона «Северный»</t>
  </si>
  <si>
    <t xml:space="preserve">0,05 км</t>
  </si>
  <si>
    <t xml:space="preserve">137 520,81000 тыс. рублей</t>
  </si>
  <si>
    <t xml:space="preserve">56.</t>
  </si>
  <si>
    <t xml:space="preserve">Система ливневой канализации по проспекту Содружества и ул. Кавказская</t>
  </si>
  <si>
    <t xml:space="preserve">1,37 км </t>
  </si>
  <si>
    <t xml:space="preserve">100 026,90000 тыс. рублей</t>
  </si>
  <si>
    <t xml:space="preserve">57.</t>
  </si>
  <si>
    <t xml:space="preserve">Реконструкция автомобильной дороги "Второе Садовое кольцо"</t>
  </si>
  <si>
    <t xml:space="preserve">1,5 км</t>
  </si>
  <si>
    <t xml:space="preserve">КГКУ «Управление автомобильных дорог Камчатского края»</t>
  </si>
  <si>
    <t xml:space="preserve">47 169,66000 тыс. рублей</t>
  </si>
  <si>
    <t xml:space="preserve">58.</t>
  </si>
  <si>
    <t xml:space="preserve">Строительство примыкания к автомобильной дороге по ул. Ломоносова от микрорайона «Северный»</t>
  </si>
  <si>
    <t xml:space="preserve">0,078 км</t>
  </si>
  <si>
    <t xml:space="preserve">113 447,20000 тыс. рублей  </t>
  </si>
  <si>
    <t xml:space="preserve">59.</t>
  </si>
  <si>
    <t xml:space="preserve">Строительство автопассажирского парома</t>
  </si>
  <si>
    <t xml:space="preserve">50 пасс/7 автомобилей</t>
  </si>
  <si>
    <t xml:space="preserve">493 200,00000 тыс. рублей</t>
  </si>
  <si>
    <t xml:space="preserve">60.</t>
  </si>
  <si>
    <t xml:space="preserve">Региональный проект «Создание объектов транспортной инфраструктуры в сфере организации перевозок пассажиров и багажа автомобильным транспортом общего пользования»</t>
  </si>
  <si>
    <t xml:space="preserve">Строительство автостанции регионального значения с реконструкцией имеющихся зданий и сооружений </t>
  </si>
  <si>
    <t xml:space="preserve">Создание объектов транспортной инфраструктуры в сфере организации перевозок пассажиров и багажа автомобильным транспортом общего пользования</t>
  </si>
  <si>
    <t xml:space="preserve">1,0 тыс.чел./сутки</t>
  </si>
  <si>
    <t xml:space="preserve">555 926,45 тыс. рублей</t>
  </si>
  <si>
    <t xml:space="preserve">от 01.03.2024 
№ 41-1-1-3-008596-2024</t>
  </si>
  <si>
    <t xml:space="preserve">61.</t>
  </si>
  <si>
    <t xml:space="preserve">Государственная программа Камчатского края "Охрана окружающей среды, воспроизводство и использование природных ресурсов в Камчатском крае"</t>
  </si>
  <si>
    <t xml:space="preserve">Министерство природных ресурсов и экологии Камчатского края</t>
  </si>
  <si>
    <t xml:space="preserve">Региональный проект "Инвестиционные мероприятия в сфере проектирования и строительства гидротехнических сооружений инженерной защиты и берегоукрепления"</t>
  </si>
  <si>
    <t xml:space="preserve">0406</t>
  </si>
  <si>
    <t xml:space="preserve">Национальная экономика. 
Водное хозяйство</t>
  </si>
  <si>
    <t xml:space="preserve">Строительство объекта инженерной защиты территории села Соболево, Соболевский муниципальный район, Камчатский край, от негативного воздействия вод реки Большая Воровская (включая ее протоки)
</t>
  </si>
  <si>
    <t xml:space="preserve">Соболевский муниципальный район, Соболевское сельское поселение, село Соболево</t>
  </si>
  <si>
    <t xml:space="preserve">Инвестиционные мероприятия в сфере проектирования и строительства гидротехнических сооружений инженерной защиты и берегоукрепления</t>
  </si>
  <si>
    <t xml:space="preserve">5000 п.м.</t>
  </si>
  <si>
    <t xml:space="preserve">504 125,88000 тыс. рублей</t>
  </si>
  <si>
    <t xml:space="preserve">17.11.2023 
№ 41-1-1-1-069443-2023; 
07.05.2024 
№ 41-1-1-2-021842-2024</t>
  </si>
  <si>
    <t xml:space="preserve">62.</t>
  </si>
  <si>
    <t xml:space="preserve">Строительство берегоукрепительного сооружения в районе с. Долиновка Мильковского муниципального района</t>
  </si>
  <si>
    <t xml:space="preserve">Мильковский муниципальный округ, село Долиновка</t>
  </si>
  <si>
    <t xml:space="preserve">910  п.м.</t>
  </si>
  <si>
    <t xml:space="preserve">647 186,69000 тыс. рублей</t>
  </si>
  <si>
    <t xml:space="preserve">06.05.2024 
№ 41-1-1-3-021605-2024</t>
  </si>
  <si>
    <t xml:space="preserve">63.</t>
  </si>
  <si>
    <t xml:space="preserve">Реконструкция комплекса защитных гидротехнических сооружений (дамба) с. Мильково Камчатский край</t>
  </si>
  <si>
    <t xml:space="preserve">Мильковский муниципальный округ, село Мильково</t>
  </si>
  <si>
    <t xml:space="preserve">4463 п.м</t>
  </si>
  <si>
    <t xml:space="preserve">270 000,00000 тыс. рублей</t>
  </si>
  <si>
    <t xml:space="preserve">64.</t>
  </si>
  <si>
    <t xml:space="preserve">Реконструкция комплекса защитных гидротехнических сооружений (дамба) с. Мильково Камчатский край (проектные работы)</t>
  </si>
  <si>
    <t xml:space="preserve">65.</t>
  </si>
  <si>
    <t xml:space="preserve">Государственная программа Камчатского края "Безопасная Камчатка"</t>
  </si>
  <si>
    <t xml:space="preserve">Министерство по чрезвычайным ситуациям Камчатского края</t>
  </si>
  <si>
    <t xml:space="preserve">Региональный проект «Инвестиционные мероприятия в области пожарной безопасности»
</t>
  </si>
  <si>
    <t xml:space="preserve">0310</t>
  </si>
  <si>
    <t xml:space="preserve">Национальная безопасность и правоохранительная деятельность. 
Защита населения и территории от чрезвычайных ситуаций природного и техногенного характера, пожарная безопасность</t>
  </si>
  <si>
    <t xml:space="preserve">Строительство "Пожарное депо на 2 выезда" в п. Озерновский</t>
  </si>
  <si>
    <t xml:space="preserve">Усть-Большерецкий муниципальный район, Озерновское городское поселение</t>
  </si>
  <si>
    <t xml:space="preserve">Инвестиционные мероприятия в сфере пожарной безопасности</t>
  </si>
  <si>
    <t xml:space="preserve">Площадь застройки 533,88м2</t>
  </si>
  <si>
    <t xml:space="preserve">КГКУ "Центр обеспечения действий по гражданской обороне, чрезвычайным ситуациям и пожарной безопасности в Камчатском крае"</t>
  </si>
  <si>
    <t xml:space="preserve">КГКУ «Центр обеспечения действий по гражданской обороне, чрезвычайным ситуациям и пожарной безопасности в Камчатском крае»</t>
  </si>
  <si>
    <t xml:space="preserve">94 554,371 
тыс. рублей</t>
  </si>
  <si>
    <t xml:space="preserve">от 11.04.2018 
№ 41-1-1-3-0020-18; 
от 14.03.2019 
№ 41-1-0048-19</t>
  </si>
  <si>
    <t xml:space="preserve">66.</t>
  </si>
  <si>
    <t xml:space="preserve">«Пожарное депо», расположенное по  адресу: Камчатский край, Елизовский  район, Пионерское сельское поселение,  поселок Светлый, переулок Александра Кодачигова (проектные работы)</t>
  </si>
  <si>
    <t xml:space="preserve">Елизовский муниципальный район, Пионерское сельское поселение, поселок Светлый.</t>
  </si>
  <si>
    <t xml:space="preserve">Инвестиционные мероприятия в области пожарной безопасности
</t>
  </si>
  <si>
    <t xml:space="preserve">67.</t>
  </si>
  <si>
    <t xml:space="preserve">Строительство объекта «Учебно-тренировочная башня» расположенного по адресу: Камчатский край, Елизовский район, г. Елизово, ул. Попова д. 1А </t>
  </si>
  <si>
    <t xml:space="preserve">Строительный объем сооружения 223,9 м3</t>
  </si>
  <si>
    <t xml:space="preserve">24 880,864
тыс. рублей</t>
  </si>
  <si>
    <t xml:space="preserve">от 23.08.2024 
№ 41-1-1-2-048794-2024</t>
  </si>
  <si>
    <t xml:space="preserve">68.</t>
  </si>
  <si>
    <t xml:space="preserve">Государственная программа Камчатского края "Развитие лесного хозяйства Камчатского края"</t>
  </si>
  <si>
    <t xml:space="preserve">Министерство лесного и охотничьего хозяйства Камчатского края</t>
  </si>
  <si>
    <t xml:space="preserve">Региональный проект "Завершение строительства объекта незавершенного строительства Здание гаража по адресу: Камчатский край, г. Елизово, ул. Зеленая, д.2 КГКУ "Камчатские лесничества"</t>
  </si>
  <si>
    <t xml:space="preserve">0407</t>
  </si>
  <si>
    <t xml:space="preserve">Национальная экономика
Лесное хозяйство</t>
  </si>
  <si>
    <t xml:space="preserve">Строительство здания гаража Елизово Зеленая 2 (завершение строительства объекта незавершенного строительства)</t>
  </si>
  <si>
    <t xml:space="preserve"> Елизовский муниципальный район, Елизовское городское поселение</t>
  </si>
  <si>
    <t xml:space="preserve">Завершение строительства объекта незавершенного строительства Здание гаража по адресу: Камчатский край, г. Елизово, ул. Зеленая, д.2 КГКУ «Камчатские лесничества»</t>
  </si>
  <si>
    <t xml:space="preserve">бюджетные инвестиции в объекты государственной (муниципальной) собственности</t>
  </si>
  <si>
    <t xml:space="preserve">КГКУ "Камчатские лесничества"</t>
  </si>
  <si>
    <t xml:space="preserve">КГКУ "Камчатские лесничества" </t>
  </si>
  <si>
    <t xml:space="preserve">69.</t>
  </si>
  <si>
    <t xml:space="preserve">Государственная программа Камчатского края "Обращение с отходами производства и потребления в Камчатском крае"</t>
  </si>
  <si>
    <t xml:space="preserve">Региональный проект "Экономика замкнутого цикла"</t>
  </si>
  <si>
    <t xml:space="preserve">0605</t>
  </si>
  <si>
    <t xml:space="preserve">Охрана окружающей среды. 
Другие вопросы в области охраны окружающей среды</t>
  </si>
  <si>
    <r>
      <rPr>
        <sz val="10"/>
        <color rgb="FF000000"/>
        <rFont val="Times New Roman"/>
        <family val="1"/>
        <charset val="204"/>
      </rPr>
      <t xml:space="preserve">Строительство полигона твердых коммунальных отходов с сортировкой и переработкой мусора, инсинератором для утилизации животных и биологических отходов в городском округе «поселок Палана» Камчатского края</t>
    </r>
    <r>
      <rPr>
        <sz val="10"/>
        <color theme="7" tint="0.3994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(в том числе проектные работы)</t>
    </r>
  </si>
  <si>
    <t xml:space="preserve">городской округ "поселок Палана"</t>
  </si>
  <si>
    <t xml:space="preserve">Экономика замкнутого цикла</t>
  </si>
  <si>
    <t xml:space="preserve">Вместимость полигона ТКО – 605 тыс. куб. м. (105 тыс. т.)</t>
  </si>
  <si>
    <t xml:space="preserve">Городской округ "посёлок Палана"</t>
  </si>
  <si>
    <t xml:space="preserve">Администрация городского округа "поселок Палана"</t>
  </si>
  <si>
    <t xml:space="preserve">70.</t>
  </si>
  <si>
    <t xml:space="preserve">Строительство межмуниципального объекта "Комплекс по обработке, утилизации, обезвреживанию и размещению отходов в Петропавловск-Камчатском городском округе." (Экотехнопарк)</t>
  </si>
  <si>
    <t xml:space="preserve">бюджетные инвестиции иным юридическим лицам в объекты капитального строительства</t>
  </si>
  <si>
    <t xml:space="preserve">100 000 тонн/год</t>
  </si>
  <si>
    <t xml:space="preserve">АО "Спецтранс"</t>
  </si>
  <si>
    <t xml:space="preserve">71.</t>
  </si>
  <si>
    <t xml:space="preserve">Строительство мусороперегрузочной станции в с. Мильково Мильковского муниципального округа Камчатского края</t>
  </si>
  <si>
    <t xml:space="preserve">Мильковский муниципальный округ</t>
  </si>
  <si>
    <t xml:space="preserve">3200 тонн/год</t>
  </si>
  <si>
    <t xml:space="preserve">72.</t>
  </si>
  <si>
    <t xml:space="preserve">Строительство мусороперегрузочной станции в п. Усть-Большерецк Усть-Большерецкого муниципального района Камчатского края </t>
  </si>
  <si>
    <t xml:space="preserve">Усть-Большерецкий муниципальный район</t>
  </si>
  <si>
    <t xml:space="preserve">2500 тонн/год</t>
  </si>
  <si>
    <t xml:space="preserve">73.</t>
  </si>
  <si>
    <t xml:space="preserve">Строительство пункта временного накопления твердых коммунальных отходов в с. Никольское Алеутского муниципального округа Камчатского края (проектные работы)</t>
  </si>
  <si>
    <t xml:space="preserve">74.</t>
  </si>
  <si>
    <t xml:space="preserve">Государственная программа Камчатского края "Формирование современной городской среды в Камчатском крае"</t>
  </si>
  <si>
    <t xml:space="preserve">Региональный проект «Создание условий для решения вопросов местного значения в сфере благоустройства территорий»</t>
  </si>
  <si>
    <t xml:space="preserve">Общегосударственные вопросы
Другие общегосударственные вопросы</t>
  </si>
  <si>
    <t xml:space="preserve">Создание и эксплуатация общественного центра на площади Ленина с благоустройством прилегающей территории, г. Петропавловск-Камчатский (в том числе проектные работы) (финансовое обеспечение обязательств концедента в рамках концессионного соглашения в соответствии с Федеральным законом от 21.07.2005 № 115-ФЗ "О концессионных соглашениях")</t>
  </si>
  <si>
    <t xml:space="preserve">Создание условий для решения вопросов местного значения в сфере благоустройства территорий</t>
  </si>
  <si>
    <t xml:space="preserve">бюджетные инвестиции в соответствии с концессионными соглашениями (бюджетные инвестиции в объекты капстроительства государственной (муниципальной) собственности по концессионным соглашениям)</t>
  </si>
  <si>
    <t xml:space="preserve">75.</t>
  </si>
  <si>
    <t xml:space="preserve">Государственная программа Камчатского края "Комплексное развитие сельских территорий Камчатского края"</t>
  </si>
  <si>
    <t xml:space="preserve">Министерство сельского хозяйства, пищевой и перерабатывающей промышленности Камчатского края</t>
  </si>
  <si>
    <t xml:space="preserve">Региональный проект "Современный облик сельских территорий"</t>
  </si>
  <si>
    <t xml:space="preserve">0702</t>
  </si>
  <si>
    <t xml:space="preserve">Образование
Общее образование</t>
  </si>
  <si>
    <t xml:space="preserve">Учебный корпус МБОУ "Елизовская средняя школа №1 им.М.В. Ломоносова"
</t>
  </si>
  <si>
    <t xml:space="preserve">Современный облик сельских территорий</t>
  </si>
  <si>
    <t xml:space="preserve">субсидии на софинансирование капитальных вложений в объекты государственной (муниципальной) собственности </t>
  </si>
  <si>
    <t xml:space="preserve">500 мест</t>
  </si>
  <si>
    <t xml:space="preserve">Администрация Елизовского муниципального района</t>
  </si>
  <si>
    <t xml:space="preserve">1 270 425,8194
тыс. рублей</t>
  </si>
  <si>
    <t xml:space="preserve">от 21.12.2021 
№ 41-1-1-3-080210-2021 </t>
  </si>
  <si>
    <t xml:space="preserve">76.</t>
  </si>
  <si>
    <t xml:space="preserve">1101</t>
  </si>
  <si>
    <t xml:space="preserve">Физическая культура и спорт
Физическая культура</t>
  </si>
  <si>
    <t xml:space="preserve">Строительство "Ледовый дворец в г. Елизово"</t>
  </si>
  <si>
    <t xml:space="preserve">пропускная способность в сутки, будние дни — 490 человек;
пропускная способность в сутки, выходные и праздничные дни — 1120 человек</t>
  </si>
  <si>
    <t xml:space="preserve">1 087 619,06000  
тыс. рублей</t>
  </si>
  <si>
    <t xml:space="preserve">от 19.10.2022 
№ 41-1-1-2-073750-2022</t>
  </si>
  <si>
    <t xml:space="preserve">77.</t>
  </si>
  <si>
    <t xml:space="preserve">Строительство спортивного зала в п. Ключи Усть-Камчатского муниципального района</t>
  </si>
  <si>
    <r>
      <rPr>
        <sz val="10"/>
        <color rgb="FFFF0000"/>
        <rFont val="Times New Roman"/>
        <family val="1"/>
        <charset val="204"/>
      </rPr>
      <t xml:space="preserve">
</t>
    </r>
    <r>
      <rPr>
        <sz val="10"/>
        <color rgb="FF000000"/>
        <rFont val="Times New Roman"/>
        <family val="1"/>
        <charset val="204"/>
      </rPr>
      <t xml:space="preserve">единовременная пропускная способность 49 человек</t>
    </r>
  </si>
  <si>
    <t xml:space="preserve">Администрация Усть-Камчатского муниципального округ</t>
  </si>
  <si>
    <t xml:space="preserve">261 040,05000
тыс. рублей</t>
  </si>
  <si>
    <t xml:space="preserve">от 27.09.2024 
№ 41-1-1-2-056834-2024</t>
  </si>
  <si>
    <t xml:space="preserve">78.</t>
  </si>
  <si>
    <t xml:space="preserve">Региональный проект "Развитие транспортной инфраструктуры на сельских территориях"</t>
  </si>
  <si>
    <t xml:space="preserve">Реконструкция автомобильной дороги Мильково - Ключи - Усть-Камчатск на участке км 0 - км 10</t>
  </si>
  <si>
    <t xml:space="preserve">Развитие транспортной инфраструктуры на сельских территориях</t>
  </si>
  <si>
    <t xml:space="preserve">10 км</t>
  </si>
  <si>
    <t xml:space="preserve">2 084 195,87000  
тыс. рублей</t>
  </si>
  <si>
    <t xml:space="preserve">государственная Камчатского края</t>
  </si>
  <si>
    <t xml:space="preserve">от 16.11.2022 
№ 41-1-1-3-079967-2022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</si>
</sst>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_-* #\ ##0.00\ _₽_-;\-* #\ ##0.00\ _₽_-;_-* \-??\ _₽_-;_-@_-"/>
    <numFmt numFmtId="166" formatCode="_-* #,##0.00\ _₽_-;\-* #,##0.00\ _₽_-;_-* \-??\ _₽_-;_-@_-"/>
    <numFmt numFmtId="167" formatCode="@"/>
    <numFmt numFmtId="168" formatCode="0"/>
    <numFmt numFmtId="169" formatCode="#,##0.00000"/>
    <numFmt numFmtId="170" formatCode="#,###.00"/>
    <numFmt numFmtId="171" formatCode="#,##0.00"/>
    <numFmt numFmtId="172" formatCode="0.0000"/>
    <numFmt numFmtId="173" formatCode="#,##0.00000;\-#,##0.00000"/>
    <numFmt numFmtId="174" formatCode="0.00"/>
  </numFmts>
  <fonts count="23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204"/>
    </font>
    <font>
      <sz val="11"/>
      <color theme="1"/>
      <name val="Calibri"/>
      <family val="0"/>
      <charset val="134"/>
    </font>
    <font>
      <sz val="14"/>
      <color rgb="FF000000"/>
      <name val="Times New Roman"/>
      <family val="1"/>
      <charset val="1"/>
    </font>
    <font>
      <sz val="18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0"/>
      <color rgb="FFFF0000"/>
      <name val="Times New Roman"/>
      <family val="1"/>
      <charset val="1"/>
    </font>
    <font>
      <sz val="10"/>
      <color theme="1"/>
      <name val="Times New Roman"/>
      <family val="1"/>
      <charset val="204"/>
    </font>
    <font>
      <sz val="10"/>
      <name val="Times New Roman"/>
      <family val="0"/>
      <charset val="1"/>
    </font>
    <font>
      <sz val="10"/>
      <color rgb="FF000000"/>
      <name val="Times New Roman"/>
      <family val="0"/>
      <charset val="1"/>
    </font>
    <font>
      <sz val="10"/>
      <color rgb="FF333333"/>
      <name val="Times New Roman"/>
      <family val="1"/>
      <charset val="1"/>
    </font>
    <font>
      <sz val="10"/>
      <color rgb="FF333333"/>
      <name val="Times New Roman"/>
      <family val="1"/>
      <charset val="204"/>
    </font>
    <font>
      <sz val="10"/>
      <color theme="7" tint="0.3994"/>
      <name val="Times New Roman"/>
      <family val="1"/>
      <charset val="204"/>
    </font>
    <font>
      <strike val="true"/>
      <sz val="10"/>
      <color rgb="FF000000"/>
      <name val="Times New Roman"/>
      <family val="0"/>
      <charset val="1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applyFont="true" applyBorder="false" applyAlignment="true" applyProtection="false">
      <alignment horizontal="general" vertical="bottom" textRotation="0" wrapText="false" indent="0" shrinkToFit="false"/>
    </xf>
    <xf numFmtId="166" fontId="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6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8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2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2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0" fillId="0" borderId="2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2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1" fillId="0" borderId="2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2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0" fillId="0" borderId="2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3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0" borderId="2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0" fillId="0" borderId="2" xfId="2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9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9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9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22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13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3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 2 2 2" xfId="20"/>
    <cellStyle name="Comma 2 2 2 2" xfId="21"/>
    <cellStyle name="Обычный 2" xfId="22"/>
    <cellStyle name="Обычный 3" xfId="23"/>
    <cellStyle name="Финансовый 2" xfId="24"/>
    <cellStyle name="Финансовый 3" xfId="25"/>
  </cellStyles>
  <colors>
    <indexedColors>
      <rgbColor rgb="FF000000"/>
      <rgbColor rgb="FFFFFFFF"/>
      <rgbColor rgb="FFFF0000"/>
      <rgbColor rgb="FF00FF00"/>
      <rgbColor rgb="FF0000FF"/>
      <rgbColor rgb="FFFFFF00"/>
      <rgbColor rgb="FFE134FB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E9706D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E9706D"/>
    <pageSetUpPr fitToPage="false"/>
  </sheetPr>
  <dimension ref="A1:CN1048576"/>
  <sheetViews>
    <sheetView showFormulas="false" showGridLines="true" showRowColHeaders="true" showZeros="true" rightToLeft="false" tabSelected="true" showOutlineSymbols="true" defaultGridColor="true" view="pageBreakPreview" topLeftCell="A1" colorId="64" zoomScale="72" zoomScaleNormal="23" zoomScalePageLayoutView="72" workbookViewId="0">
      <selection pane="topLeft" activeCell="B8" activeCellId="0" sqref="B8"/>
    </sheetView>
  </sheetViews>
  <sheetFormatPr defaultColWidth="8.71484375" defaultRowHeight="15" zeroHeight="false" outlineLevelRow="0" outlineLevelCol="0"/>
  <cols>
    <col collapsed="false" customWidth="true" hidden="false" outlineLevel="0" max="1" min="1" style="1" width="7.48"/>
    <col collapsed="false" customWidth="true" hidden="false" outlineLevel="0" max="2" min="2" style="1" width="39.54"/>
    <col collapsed="false" customWidth="true" hidden="false" outlineLevel="0" max="4" min="3" style="1" width="19.42"/>
    <col collapsed="false" customWidth="true" hidden="false" outlineLevel="0" max="5" min="5" style="1" width="8.86"/>
    <col collapsed="false" customWidth="true" hidden="false" outlineLevel="0" max="6" min="6" style="1" width="19.42"/>
    <col collapsed="false" customWidth="true" hidden="false" outlineLevel="0" max="7" min="7" style="1" width="30.71"/>
    <col collapsed="false" customWidth="true" hidden="false" outlineLevel="0" max="8" min="8" style="1" width="20.57"/>
    <col collapsed="false" customWidth="true" hidden="false" outlineLevel="0" max="9" min="9" style="1" width="17.29"/>
    <col collapsed="false" customWidth="true" hidden="false" outlineLevel="0" max="10" min="10" style="1" width="16.71"/>
    <col collapsed="false" customWidth="true" hidden="false" outlineLevel="0" max="12" min="11" style="1" width="17.86"/>
    <col collapsed="false" customWidth="true" hidden="false" outlineLevel="0" max="13" min="13" style="1" width="17.42"/>
    <col collapsed="false" customWidth="true" hidden="false" outlineLevel="0" max="14" min="14" style="1" width="16.43"/>
    <col collapsed="false" customWidth="true" hidden="false" outlineLevel="0" max="15" min="15" style="1" width="17.42"/>
    <col collapsed="false" customWidth="true" hidden="false" outlineLevel="0" max="16" min="16" style="1" width="16.71"/>
    <col collapsed="false" customWidth="true" hidden="false" outlineLevel="0" max="17" min="17" style="1" width="16.43"/>
    <col collapsed="false" customWidth="true" hidden="false" outlineLevel="0" max="18" min="18" style="1" width="16"/>
    <col collapsed="false" customWidth="true" hidden="false" outlineLevel="0" max="19" min="19" style="1" width="15.57"/>
    <col collapsed="false" customWidth="true" hidden="false" outlineLevel="0" max="20" min="20" style="1" width="14.42"/>
    <col collapsed="false" customWidth="true" hidden="false" outlineLevel="0" max="21" min="21" style="1" width="17.29"/>
    <col collapsed="false" customWidth="true" hidden="false" outlineLevel="0" max="22" min="22" style="1" width="16"/>
    <col collapsed="false" customWidth="true" hidden="false" outlineLevel="0" max="23" min="23" style="1" width="15.29"/>
    <col collapsed="false" customWidth="true" hidden="false" outlineLevel="0" max="24" min="24" style="1" width="15.85"/>
    <col collapsed="false" customWidth="true" hidden="false" outlineLevel="0" max="25" min="25" style="1" width="14.57"/>
    <col collapsed="false" customWidth="true" hidden="false" outlineLevel="0" max="26" min="26" style="1" width="12"/>
    <col collapsed="false" customWidth="true" hidden="false" outlineLevel="0" max="27" min="27" style="1" width="13.15"/>
    <col collapsed="false" customWidth="true" hidden="false" outlineLevel="0" max="28" min="28" style="1" width="15.85"/>
    <col collapsed="false" customWidth="true" hidden="false" outlineLevel="0" max="29" min="29" style="1" width="15.29"/>
    <col collapsed="false" customWidth="true" hidden="false" outlineLevel="0" max="30" min="30" style="1" width="17.29"/>
    <col collapsed="false" customWidth="true" hidden="false" outlineLevel="0" max="31" min="31" style="1" width="16.29"/>
    <col collapsed="false" customWidth="true" hidden="false" outlineLevel="0" max="32" min="32" style="1" width="17.42"/>
    <col collapsed="false" customWidth="true" hidden="false" outlineLevel="0" max="33" min="33" style="1" width="15.57"/>
    <col collapsed="false" customWidth="true" hidden="false" outlineLevel="0" max="34" min="34" style="1" width="14.42"/>
    <col collapsed="false" customWidth="true" hidden="false" outlineLevel="0" max="35" min="35" style="1" width="16"/>
    <col collapsed="false" customWidth="true" hidden="false" outlineLevel="0" max="36" min="36" style="1" width="13.86"/>
    <col collapsed="false" customWidth="true" hidden="false" outlineLevel="0" max="37" min="37" style="1" width="14.14"/>
    <col collapsed="false" customWidth="true" hidden="false" outlineLevel="0" max="38" min="38" style="1" width="19.57"/>
    <col collapsed="false" customWidth="true" hidden="false" outlineLevel="0" max="39" min="39" style="1" width="16.43"/>
    <col collapsed="false" customWidth="true" hidden="false" outlineLevel="0" max="40" min="40" style="1" width="15.71"/>
    <col collapsed="false" customWidth="true" hidden="false" outlineLevel="0" max="41" min="41" style="1" width="24.42"/>
    <col collapsed="false" customWidth="true" hidden="false" outlineLevel="0" max="42" min="42" style="1" width="21.57"/>
    <col collapsed="false" customWidth="true" hidden="false" outlineLevel="0" max="43" min="43" style="1" width="25.76"/>
    <col collapsed="false" customWidth="true" hidden="true" outlineLevel="0" max="44" min="44" style="1" width="19.29"/>
    <col collapsed="false" customWidth="true" hidden="true" outlineLevel="0" max="45" min="45" style="1" width="19.57"/>
    <col collapsed="false" customWidth="true" hidden="true" outlineLevel="0" max="46" min="46" style="1" width="28.71"/>
    <col collapsed="false" customWidth="true" hidden="true" outlineLevel="0" max="47" min="47" style="1" width="20.32"/>
    <col collapsed="false" customWidth="true" hidden="false" outlineLevel="0" max="48" min="48" style="1" width="15.71"/>
    <col collapsed="false" customWidth="true" hidden="false" outlineLevel="0" max="49" min="49" style="1" width="14.29"/>
    <col collapsed="false" customWidth="true" hidden="false" outlineLevel="0" max="50" min="50" style="1" width="17.15"/>
    <col collapsed="false" customWidth="false" hidden="false" outlineLevel="0" max="16376" min="51" style="1" width="8.71"/>
    <col collapsed="false" customWidth="true" hidden="false" outlineLevel="0" max="16384" min="16377" style="1" width="11.57"/>
  </cols>
  <sheetData>
    <row r="1" s="4" customFormat="true" ht="86" hidden="false" customHeight="tru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3" t="s">
        <v>0</v>
      </c>
      <c r="AR1" s="3"/>
      <c r="AS1" s="3"/>
      <c r="AT1" s="3"/>
      <c r="AU1" s="3"/>
      <c r="AV1" s="3"/>
      <c r="AW1" s="3"/>
      <c r="AX1" s="3"/>
    </row>
    <row r="2" customFormat="false" ht="33.75" hidden="false" customHeight="true" outlineLevel="0" collapsed="false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</row>
    <row r="3" customFormat="false" ht="28.5" hidden="false" customHeight="true" outlineLevel="0" collapsed="false">
      <c r="A3" s="8"/>
      <c r="B3" s="9"/>
      <c r="C3" s="10"/>
      <c r="D3" s="10"/>
      <c r="E3" s="10"/>
      <c r="F3" s="10"/>
      <c r="G3" s="10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0"/>
      <c r="AF3" s="10"/>
      <c r="AG3" s="11"/>
      <c r="AH3" s="11"/>
      <c r="AI3" s="11"/>
      <c r="AJ3" s="11"/>
      <c r="AK3" s="11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</row>
    <row r="4" customFormat="false" ht="43.5" hidden="false" customHeight="true" outlineLevel="0" collapsed="false">
      <c r="A4" s="12" t="s">
        <v>2</v>
      </c>
      <c r="B4" s="12" t="s">
        <v>3</v>
      </c>
      <c r="C4" s="12" t="s">
        <v>4</v>
      </c>
      <c r="D4" s="12" t="s">
        <v>5</v>
      </c>
      <c r="E4" s="12" t="s">
        <v>6</v>
      </c>
      <c r="F4" s="12"/>
      <c r="G4" s="12" t="s">
        <v>7</v>
      </c>
      <c r="H4" s="12" t="s">
        <v>8</v>
      </c>
      <c r="I4" s="12" t="s">
        <v>9</v>
      </c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 t="s">
        <v>10</v>
      </c>
      <c r="AM4" s="12" t="s">
        <v>11</v>
      </c>
      <c r="AN4" s="12" t="s">
        <v>12</v>
      </c>
      <c r="AO4" s="12" t="s">
        <v>13</v>
      </c>
      <c r="AP4" s="12" t="s">
        <v>14</v>
      </c>
      <c r="AQ4" s="12" t="s">
        <v>15</v>
      </c>
      <c r="AR4" s="12" t="s">
        <v>16</v>
      </c>
      <c r="AS4" s="12" t="s">
        <v>17</v>
      </c>
      <c r="AT4" s="12" t="s">
        <v>18</v>
      </c>
      <c r="AU4" s="12" t="s">
        <v>19</v>
      </c>
      <c r="AV4" s="12" t="s">
        <v>20</v>
      </c>
      <c r="AW4" s="12" t="s">
        <v>21</v>
      </c>
      <c r="AX4" s="12" t="s">
        <v>22</v>
      </c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</row>
    <row r="5" customFormat="false" ht="31.5" hidden="false" customHeight="true" outlineLevel="0" collapsed="false">
      <c r="A5" s="12"/>
      <c r="B5" s="12"/>
      <c r="C5" s="12"/>
      <c r="D5" s="12"/>
      <c r="E5" s="12"/>
      <c r="F5" s="12"/>
      <c r="G5" s="12"/>
      <c r="H5" s="12"/>
      <c r="I5" s="12" t="s">
        <v>23</v>
      </c>
      <c r="J5" s="12" t="s">
        <v>24</v>
      </c>
      <c r="K5" s="12"/>
      <c r="L5" s="12"/>
      <c r="M5" s="12"/>
      <c r="N5" s="12"/>
      <c r="O5" s="12"/>
      <c r="P5" s="12" t="s">
        <v>25</v>
      </c>
      <c r="Q5" s="12"/>
      <c r="R5" s="12"/>
      <c r="S5" s="12"/>
      <c r="T5" s="12"/>
      <c r="U5" s="12"/>
      <c r="V5" s="12" t="s">
        <v>26</v>
      </c>
      <c r="W5" s="12"/>
      <c r="X5" s="12"/>
      <c r="Y5" s="12"/>
      <c r="Z5" s="12"/>
      <c r="AA5" s="12"/>
      <c r="AB5" s="12" t="s">
        <v>27</v>
      </c>
      <c r="AC5" s="12"/>
      <c r="AD5" s="12"/>
      <c r="AE5" s="12"/>
      <c r="AF5" s="12"/>
      <c r="AG5" s="12" t="s">
        <v>28</v>
      </c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</row>
    <row r="6" customFormat="false" ht="32.25" hidden="false" customHeight="true" outlineLevel="0" collapsed="false">
      <c r="A6" s="12"/>
      <c r="B6" s="12"/>
      <c r="C6" s="12"/>
      <c r="D6" s="12"/>
      <c r="E6" s="12" t="s">
        <v>29</v>
      </c>
      <c r="F6" s="12" t="s">
        <v>30</v>
      </c>
      <c r="G6" s="12"/>
      <c r="H6" s="12"/>
      <c r="I6" s="12"/>
      <c r="J6" s="13" t="s">
        <v>31</v>
      </c>
      <c r="K6" s="12" t="s">
        <v>32</v>
      </c>
      <c r="L6" s="12" t="s">
        <v>33</v>
      </c>
      <c r="M6" s="12" t="s">
        <v>34</v>
      </c>
      <c r="N6" s="12" t="s">
        <v>35</v>
      </c>
      <c r="O6" s="12" t="s">
        <v>36</v>
      </c>
      <c r="P6" s="13" t="s">
        <v>31</v>
      </c>
      <c r="Q6" s="12" t="s">
        <v>32</v>
      </c>
      <c r="R6" s="12" t="s">
        <v>33</v>
      </c>
      <c r="S6" s="12" t="s">
        <v>34</v>
      </c>
      <c r="T6" s="12" t="s">
        <v>35</v>
      </c>
      <c r="U6" s="12" t="s">
        <v>36</v>
      </c>
      <c r="V6" s="13" t="s">
        <v>31</v>
      </c>
      <c r="W6" s="12" t="s">
        <v>32</v>
      </c>
      <c r="X6" s="12" t="s">
        <v>33</v>
      </c>
      <c r="Y6" s="12" t="s">
        <v>34</v>
      </c>
      <c r="Z6" s="12" t="s">
        <v>35</v>
      </c>
      <c r="AA6" s="12" t="s">
        <v>36</v>
      </c>
      <c r="AB6" s="13" t="s">
        <v>31</v>
      </c>
      <c r="AC6" s="12" t="s">
        <v>32</v>
      </c>
      <c r="AD6" s="12" t="s">
        <v>33</v>
      </c>
      <c r="AE6" s="12" t="s">
        <v>34</v>
      </c>
      <c r="AF6" s="12" t="s">
        <v>35</v>
      </c>
      <c r="AG6" s="13" t="s">
        <v>31</v>
      </c>
      <c r="AH6" s="12" t="s">
        <v>32</v>
      </c>
      <c r="AI6" s="12" t="s">
        <v>33</v>
      </c>
      <c r="AJ6" s="12" t="s">
        <v>34</v>
      </c>
      <c r="AK6" s="12" t="s">
        <v>35</v>
      </c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</row>
    <row r="7" customFormat="false" ht="15.75" hidden="false" customHeight="false" outlineLevel="0" collapsed="false">
      <c r="A7" s="14" t="s">
        <v>37</v>
      </c>
      <c r="B7" s="13" t="n">
        <v>2</v>
      </c>
      <c r="C7" s="13" t="n">
        <v>3</v>
      </c>
      <c r="D7" s="13" t="n">
        <v>4</v>
      </c>
      <c r="E7" s="13" t="n">
        <v>5</v>
      </c>
      <c r="F7" s="13" t="n">
        <v>6</v>
      </c>
      <c r="G7" s="13" t="n">
        <v>7</v>
      </c>
      <c r="H7" s="13" t="n">
        <v>8</v>
      </c>
      <c r="I7" s="13" t="n">
        <v>9</v>
      </c>
      <c r="J7" s="13" t="n">
        <v>10</v>
      </c>
      <c r="K7" s="13" t="n">
        <v>11</v>
      </c>
      <c r="L7" s="13" t="n">
        <v>12</v>
      </c>
      <c r="M7" s="13" t="n">
        <v>13</v>
      </c>
      <c r="N7" s="13" t="n">
        <v>14</v>
      </c>
      <c r="O7" s="13" t="n">
        <v>15</v>
      </c>
      <c r="P7" s="13" t="n">
        <v>16</v>
      </c>
      <c r="Q7" s="13" t="n">
        <v>17</v>
      </c>
      <c r="R7" s="13" t="n">
        <v>18</v>
      </c>
      <c r="S7" s="13" t="n">
        <v>19</v>
      </c>
      <c r="T7" s="13" t="n">
        <v>20</v>
      </c>
      <c r="U7" s="13" t="n">
        <v>21</v>
      </c>
      <c r="V7" s="13" t="n">
        <v>22</v>
      </c>
      <c r="W7" s="13" t="n">
        <v>23</v>
      </c>
      <c r="X7" s="13" t="n">
        <v>24</v>
      </c>
      <c r="Y7" s="13" t="n">
        <v>25</v>
      </c>
      <c r="Z7" s="13" t="n">
        <v>26</v>
      </c>
      <c r="AA7" s="13" t="n">
        <v>27</v>
      </c>
      <c r="AB7" s="13" t="n">
        <v>28</v>
      </c>
      <c r="AC7" s="13" t="n">
        <v>29</v>
      </c>
      <c r="AD7" s="13" t="n">
        <v>30</v>
      </c>
      <c r="AE7" s="13" t="n">
        <v>31</v>
      </c>
      <c r="AF7" s="13" t="n">
        <v>32</v>
      </c>
      <c r="AG7" s="13" t="n">
        <v>33</v>
      </c>
      <c r="AH7" s="13" t="n">
        <v>34</v>
      </c>
      <c r="AI7" s="13" t="n">
        <v>35</v>
      </c>
      <c r="AJ7" s="13" t="n">
        <v>36</v>
      </c>
      <c r="AK7" s="13" t="n">
        <v>37</v>
      </c>
      <c r="AL7" s="13" t="n">
        <v>38</v>
      </c>
      <c r="AM7" s="13" t="n">
        <v>39</v>
      </c>
      <c r="AN7" s="13" t="n">
        <v>40</v>
      </c>
      <c r="AO7" s="13" t="n">
        <v>41</v>
      </c>
      <c r="AP7" s="13" t="n">
        <v>42</v>
      </c>
      <c r="AQ7" s="13" t="n">
        <v>43</v>
      </c>
      <c r="AR7" s="13" t="n">
        <v>44</v>
      </c>
      <c r="AS7" s="13" t="n">
        <v>45</v>
      </c>
      <c r="AT7" s="13" t="n">
        <v>46</v>
      </c>
      <c r="AU7" s="13" t="n">
        <v>47</v>
      </c>
      <c r="AV7" s="13" t="n">
        <v>48</v>
      </c>
      <c r="AW7" s="13" t="n">
        <v>49</v>
      </c>
      <c r="AX7" s="13" t="n">
        <v>50</v>
      </c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</row>
    <row r="8" customFormat="false" ht="99.75" hidden="false" customHeight="true" outlineLevel="0" collapsed="false">
      <c r="A8" s="14" t="s">
        <v>38</v>
      </c>
      <c r="B8" s="15" t="s">
        <v>39</v>
      </c>
      <c r="C8" s="15" t="s">
        <v>40</v>
      </c>
      <c r="D8" s="15" t="s">
        <v>41</v>
      </c>
      <c r="E8" s="16" t="s">
        <v>42</v>
      </c>
      <c r="F8" s="15" t="s">
        <v>43</v>
      </c>
      <c r="G8" s="15" t="s">
        <v>44</v>
      </c>
      <c r="H8" s="15" t="s">
        <v>45</v>
      </c>
      <c r="I8" s="17" t="n">
        <f aca="false">J8+P8+V8+AB8+AG8</f>
        <v>290450.54</v>
      </c>
      <c r="J8" s="17" t="n">
        <f aca="false">SUM(K8:O8)</f>
        <v>290450.54</v>
      </c>
      <c r="K8" s="18"/>
      <c r="L8" s="18" t="n">
        <v>290450.54</v>
      </c>
      <c r="M8" s="18"/>
      <c r="N8" s="18"/>
      <c r="O8" s="18"/>
      <c r="P8" s="18" t="n">
        <f aca="false">SUM(Q8:U8)</f>
        <v>0</v>
      </c>
      <c r="Q8" s="18"/>
      <c r="R8" s="18"/>
      <c r="S8" s="18"/>
      <c r="T8" s="18"/>
      <c r="U8" s="18"/>
      <c r="V8" s="18" t="n">
        <f aca="false">SUM(W8:AA8)</f>
        <v>0</v>
      </c>
      <c r="W8" s="18"/>
      <c r="X8" s="18"/>
      <c r="Y8" s="18"/>
      <c r="Z8" s="18"/>
      <c r="AA8" s="18"/>
      <c r="AB8" s="18" t="n">
        <f aca="false">SUM(AC8:AF8)</f>
        <v>0</v>
      </c>
      <c r="AC8" s="18"/>
      <c r="AD8" s="18"/>
      <c r="AE8" s="18"/>
      <c r="AF8" s="18"/>
      <c r="AG8" s="17" t="n">
        <f aca="false">SUM(AH8:AK8)</f>
        <v>0</v>
      </c>
      <c r="AH8" s="18"/>
      <c r="AI8" s="18"/>
      <c r="AJ8" s="18"/>
      <c r="AK8" s="18"/>
      <c r="AL8" s="15" t="s">
        <v>46</v>
      </c>
      <c r="AM8" s="15" t="s">
        <v>24</v>
      </c>
      <c r="AN8" s="15"/>
      <c r="AO8" s="15" t="s">
        <v>47</v>
      </c>
      <c r="AP8" s="15" t="s">
        <v>48</v>
      </c>
      <c r="AQ8" s="15" t="s">
        <v>49</v>
      </c>
      <c r="AR8" s="15" t="s">
        <v>50</v>
      </c>
      <c r="AS8" s="15" t="s">
        <v>51</v>
      </c>
      <c r="AT8" s="15" t="s">
        <v>51</v>
      </c>
      <c r="AU8" s="15" t="s">
        <v>52</v>
      </c>
      <c r="AV8" s="15" t="s">
        <v>53</v>
      </c>
      <c r="AW8" s="15" t="s">
        <v>54</v>
      </c>
      <c r="AX8" s="15" t="s">
        <v>55</v>
      </c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</row>
    <row r="9" customFormat="false" ht="97.5" hidden="false" customHeight="true" outlineLevel="0" collapsed="false">
      <c r="A9" s="14" t="s">
        <v>56</v>
      </c>
      <c r="B9" s="15" t="s">
        <v>39</v>
      </c>
      <c r="C9" s="15" t="s">
        <v>40</v>
      </c>
      <c r="D9" s="15" t="s">
        <v>41</v>
      </c>
      <c r="E9" s="16" t="s">
        <v>42</v>
      </c>
      <c r="F9" s="15" t="s">
        <v>43</v>
      </c>
      <c r="G9" s="15" t="s">
        <v>57</v>
      </c>
      <c r="H9" s="15" t="s">
        <v>58</v>
      </c>
      <c r="I9" s="17" t="n">
        <f aca="false">J9+P9+V9+AB9+AG9</f>
        <v>123728.52122</v>
      </c>
      <c r="J9" s="17" t="n">
        <f aca="false">SUM(K9:O9)</f>
        <v>123728.52122</v>
      </c>
      <c r="K9" s="18" t="n">
        <v>20006.39511</v>
      </c>
      <c r="L9" s="18" t="n">
        <v>103722.12611</v>
      </c>
      <c r="M9" s="18"/>
      <c r="N9" s="18"/>
      <c r="O9" s="18"/>
      <c r="P9" s="18" t="n">
        <f aca="false">SUM(Q9:U9)</f>
        <v>0</v>
      </c>
      <c r="Q9" s="18"/>
      <c r="R9" s="18"/>
      <c r="S9" s="18"/>
      <c r="T9" s="18"/>
      <c r="U9" s="18"/>
      <c r="V9" s="18" t="n">
        <f aca="false">SUM(W9:AA9)</f>
        <v>0</v>
      </c>
      <c r="W9" s="18"/>
      <c r="X9" s="18"/>
      <c r="Y9" s="18"/>
      <c r="Z9" s="18"/>
      <c r="AA9" s="18"/>
      <c r="AB9" s="18" t="n">
        <f aca="false">SUM(AC9:AF9)</f>
        <v>0</v>
      </c>
      <c r="AC9" s="18"/>
      <c r="AD9" s="18"/>
      <c r="AE9" s="18"/>
      <c r="AF9" s="18"/>
      <c r="AG9" s="17" t="n">
        <f aca="false">SUM(AH9:AK9)</f>
        <v>0</v>
      </c>
      <c r="AH9" s="18"/>
      <c r="AI9" s="18"/>
      <c r="AJ9" s="18"/>
      <c r="AK9" s="18"/>
      <c r="AL9" s="15" t="s">
        <v>46</v>
      </c>
      <c r="AM9" s="15" t="s">
        <v>24</v>
      </c>
      <c r="AN9" s="15"/>
      <c r="AO9" s="15" t="s">
        <v>47</v>
      </c>
      <c r="AP9" s="15" t="s">
        <v>59</v>
      </c>
      <c r="AQ9" s="15" t="s">
        <v>60</v>
      </c>
      <c r="AR9" s="15" t="s">
        <v>50</v>
      </c>
      <c r="AS9" s="15" t="s">
        <v>60</v>
      </c>
      <c r="AT9" s="15" t="s">
        <v>60</v>
      </c>
      <c r="AU9" s="15"/>
      <c r="AV9" s="15" t="s">
        <v>53</v>
      </c>
      <c r="AW9" s="15" t="s">
        <v>54</v>
      </c>
      <c r="AX9" s="15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</row>
    <row r="10" customFormat="false" ht="97.5" hidden="false" customHeight="true" outlineLevel="0" collapsed="false">
      <c r="A10" s="14" t="s">
        <v>61</v>
      </c>
      <c r="B10" s="15" t="s">
        <v>39</v>
      </c>
      <c r="C10" s="15" t="s">
        <v>40</v>
      </c>
      <c r="D10" s="15" t="s">
        <v>41</v>
      </c>
      <c r="E10" s="16" t="s">
        <v>42</v>
      </c>
      <c r="F10" s="15" t="s">
        <v>43</v>
      </c>
      <c r="G10" s="15" t="s">
        <v>62</v>
      </c>
      <c r="H10" s="15" t="s">
        <v>45</v>
      </c>
      <c r="I10" s="17" t="n">
        <f aca="false">J10+P10+V10+AB10+AG10</f>
        <v>144083.03659</v>
      </c>
      <c r="J10" s="17" t="n">
        <f aca="false">SUM(K10:O10)</f>
        <v>144083.03659</v>
      </c>
      <c r="K10" s="18" t="n">
        <v>23251.75459</v>
      </c>
      <c r="L10" s="18" t="n">
        <v>120831.282</v>
      </c>
      <c r="M10" s="18"/>
      <c r="N10" s="18"/>
      <c r="O10" s="18"/>
      <c r="P10" s="18" t="n">
        <f aca="false">SUM(Q10:U10)</f>
        <v>0</v>
      </c>
      <c r="Q10" s="18"/>
      <c r="R10" s="18"/>
      <c r="S10" s="18"/>
      <c r="T10" s="18"/>
      <c r="U10" s="18"/>
      <c r="V10" s="18" t="n">
        <f aca="false">SUM(W10:AA10)</f>
        <v>0</v>
      </c>
      <c r="W10" s="18"/>
      <c r="X10" s="18"/>
      <c r="Y10" s="18"/>
      <c r="Z10" s="18"/>
      <c r="AA10" s="18"/>
      <c r="AB10" s="18" t="n">
        <f aca="false">SUM(AC10:AF10)</f>
        <v>0</v>
      </c>
      <c r="AC10" s="18"/>
      <c r="AD10" s="18"/>
      <c r="AE10" s="18"/>
      <c r="AF10" s="18"/>
      <c r="AG10" s="17" t="n">
        <f aca="false">SUM(AH10:AK10)</f>
        <v>0</v>
      </c>
      <c r="AH10" s="18"/>
      <c r="AI10" s="18"/>
      <c r="AJ10" s="18"/>
      <c r="AK10" s="18"/>
      <c r="AL10" s="15" t="s">
        <v>46</v>
      </c>
      <c r="AM10" s="15" t="s">
        <v>24</v>
      </c>
      <c r="AN10" s="15"/>
      <c r="AO10" s="15" t="s">
        <v>47</v>
      </c>
      <c r="AP10" s="15" t="s">
        <v>59</v>
      </c>
      <c r="AQ10" s="15" t="s">
        <v>60</v>
      </c>
      <c r="AR10" s="15" t="s">
        <v>50</v>
      </c>
      <c r="AS10" s="15" t="s">
        <v>60</v>
      </c>
      <c r="AT10" s="15" t="s">
        <v>60</v>
      </c>
      <c r="AU10" s="15"/>
      <c r="AV10" s="15" t="s">
        <v>53</v>
      </c>
      <c r="AW10" s="15" t="s">
        <v>63</v>
      </c>
      <c r="AX10" s="15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</row>
    <row r="11" customFormat="false" ht="89.25" hidden="false" customHeight="false" outlineLevel="0" collapsed="false">
      <c r="A11" s="14" t="s">
        <v>64</v>
      </c>
      <c r="B11" s="15" t="s">
        <v>39</v>
      </c>
      <c r="C11" s="15" t="s">
        <v>40</v>
      </c>
      <c r="D11" s="19" t="s">
        <v>65</v>
      </c>
      <c r="E11" s="16" t="s">
        <v>42</v>
      </c>
      <c r="F11" s="15" t="s">
        <v>43</v>
      </c>
      <c r="G11" s="15" t="s">
        <v>66</v>
      </c>
      <c r="H11" s="15" t="s">
        <v>67</v>
      </c>
      <c r="I11" s="17" t="n">
        <f aca="false">J11+P11+V11+AB11+AG11</f>
        <v>384160.97</v>
      </c>
      <c r="J11" s="17" t="n">
        <f aca="false">SUM(K11:O11)</f>
        <v>384160.97</v>
      </c>
      <c r="K11" s="18"/>
      <c r="L11" s="18" t="n">
        <v>384160.97</v>
      </c>
      <c r="M11" s="18"/>
      <c r="N11" s="18"/>
      <c r="O11" s="18"/>
      <c r="P11" s="18" t="n">
        <f aca="false">SUM(Q11:U11)</f>
        <v>0</v>
      </c>
      <c r="Q11" s="18"/>
      <c r="R11" s="18"/>
      <c r="S11" s="18"/>
      <c r="T11" s="18"/>
      <c r="U11" s="18"/>
      <c r="V11" s="18" t="n">
        <f aca="false">SUM(W11:AA11)</f>
        <v>0</v>
      </c>
      <c r="W11" s="18"/>
      <c r="X11" s="18"/>
      <c r="Y11" s="18"/>
      <c r="Z11" s="18"/>
      <c r="AA11" s="18"/>
      <c r="AB11" s="18" t="n">
        <f aca="false">SUM(AC11:AF11)</f>
        <v>0</v>
      </c>
      <c r="AC11" s="18"/>
      <c r="AD11" s="18"/>
      <c r="AE11" s="18"/>
      <c r="AF11" s="18"/>
      <c r="AG11" s="17" t="n">
        <f aca="false">SUM(AH11:AK11)</f>
        <v>0</v>
      </c>
      <c r="AH11" s="18"/>
      <c r="AI11" s="18"/>
      <c r="AJ11" s="18"/>
      <c r="AK11" s="18"/>
      <c r="AL11" s="15" t="s">
        <v>68</v>
      </c>
      <c r="AM11" s="15" t="s">
        <v>24</v>
      </c>
      <c r="AN11" s="15"/>
      <c r="AO11" s="15" t="s">
        <v>47</v>
      </c>
      <c r="AP11" s="15" t="s">
        <v>69</v>
      </c>
      <c r="AQ11" s="15" t="s">
        <v>60</v>
      </c>
      <c r="AR11" s="15" t="s">
        <v>50</v>
      </c>
      <c r="AS11" s="15" t="s">
        <v>60</v>
      </c>
      <c r="AT11" s="15" t="s">
        <v>60</v>
      </c>
      <c r="AU11" s="20" t="s">
        <v>70</v>
      </c>
      <c r="AV11" s="15" t="s">
        <v>53</v>
      </c>
      <c r="AW11" s="15" t="s">
        <v>54</v>
      </c>
      <c r="AX11" s="21" t="s">
        <v>71</v>
      </c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</row>
    <row r="12" customFormat="false" ht="82.3" hidden="false" customHeight="true" outlineLevel="0" collapsed="false">
      <c r="A12" s="14" t="s">
        <v>72</v>
      </c>
      <c r="B12" s="15" t="s">
        <v>39</v>
      </c>
      <c r="C12" s="15" t="s">
        <v>40</v>
      </c>
      <c r="D12" s="22" t="s">
        <v>65</v>
      </c>
      <c r="E12" s="16" t="s">
        <v>42</v>
      </c>
      <c r="F12" s="15" t="s">
        <v>43</v>
      </c>
      <c r="G12" s="15" t="s">
        <v>73</v>
      </c>
      <c r="H12" s="15" t="s">
        <v>67</v>
      </c>
      <c r="I12" s="17" t="n">
        <f aca="false">J12+P12+V12+AB12+AG12</f>
        <v>1820700</v>
      </c>
      <c r="J12" s="17" t="n">
        <f aca="false">SUM(K12:O12)</f>
        <v>0</v>
      </c>
      <c r="K12" s="18"/>
      <c r="L12" s="18"/>
      <c r="M12" s="18"/>
      <c r="N12" s="18"/>
      <c r="O12" s="18"/>
      <c r="P12" s="18" t="n">
        <f aca="false">SUM(Q12:U12)</f>
        <v>0</v>
      </c>
      <c r="Q12" s="18"/>
      <c r="R12" s="18"/>
      <c r="S12" s="18"/>
      <c r="T12" s="18"/>
      <c r="U12" s="18"/>
      <c r="V12" s="18" t="n">
        <f aca="false">SUM(W12:AA12)</f>
        <v>1820700</v>
      </c>
      <c r="W12" s="18" t="n">
        <v>1820700</v>
      </c>
      <c r="X12" s="18"/>
      <c r="Y12" s="18"/>
      <c r="Z12" s="18"/>
      <c r="AA12" s="18"/>
      <c r="AB12" s="18" t="n">
        <f aca="false">SUM(AC12:AF12)</f>
        <v>0</v>
      </c>
      <c r="AC12" s="18"/>
      <c r="AD12" s="18"/>
      <c r="AE12" s="18"/>
      <c r="AF12" s="18"/>
      <c r="AG12" s="17" t="n">
        <f aca="false">SUM(AH12:AK12)</f>
        <v>0</v>
      </c>
      <c r="AH12" s="18"/>
      <c r="AI12" s="18"/>
      <c r="AJ12" s="18"/>
      <c r="AK12" s="18"/>
      <c r="AL12" s="22" t="s">
        <v>68</v>
      </c>
      <c r="AM12" s="22" t="s">
        <v>28</v>
      </c>
      <c r="AN12" s="22" t="s">
        <v>74</v>
      </c>
      <c r="AO12" s="22" t="s">
        <v>47</v>
      </c>
      <c r="AP12" s="22" t="s">
        <v>75</v>
      </c>
      <c r="AQ12" s="22" t="s">
        <v>60</v>
      </c>
      <c r="AR12" s="22" t="s">
        <v>50</v>
      </c>
      <c r="AS12" s="22" t="s">
        <v>60</v>
      </c>
      <c r="AT12" s="22" t="s">
        <v>60</v>
      </c>
      <c r="AU12" s="22" t="s">
        <v>76</v>
      </c>
      <c r="AV12" s="22" t="s">
        <v>53</v>
      </c>
      <c r="AW12" s="15" t="s">
        <v>77</v>
      </c>
      <c r="AX12" s="23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</row>
    <row r="13" customFormat="false" ht="97.5" hidden="false" customHeight="true" outlineLevel="0" collapsed="false">
      <c r="A13" s="14" t="s">
        <v>78</v>
      </c>
      <c r="B13" s="15" t="s">
        <v>39</v>
      </c>
      <c r="C13" s="15" t="s">
        <v>40</v>
      </c>
      <c r="D13" s="15" t="s">
        <v>41</v>
      </c>
      <c r="E13" s="16" t="s">
        <v>42</v>
      </c>
      <c r="F13" s="15" t="s">
        <v>43</v>
      </c>
      <c r="G13" s="15" t="s">
        <v>79</v>
      </c>
      <c r="H13" s="15" t="s">
        <v>80</v>
      </c>
      <c r="I13" s="17" t="n">
        <f aca="false">J13+P13+V13+AB13+AG13</f>
        <v>100105.428</v>
      </c>
      <c r="J13" s="17" t="n">
        <f aca="false">SUM(K13:O13)</f>
        <v>100105.428</v>
      </c>
      <c r="K13" s="18"/>
      <c r="L13" s="18" t="n">
        <v>100105.428</v>
      </c>
      <c r="M13" s="18"/>
      <c r="N13" s="18"/>
      <c r="O13" s="18"/>
      <c r="P13" s="18" t="n">
        <f aca="false">SUM(Q13:U13)</f>
        <v>0</v>
      </c>
      <c r="Q13" s="18"/>
      <c r="R13" s="18"/>
      <c r="S13" s="18"/>
      <c r="T13" s="18"/>
      <c r="U13" s="18"/>
      <c r="V13" s="18" t="n">
        <f aca="false">SUM(W13:AA13)</f>
        <v>0</v>
      </c>
      <c r="W13" s="18"/>
      <c r="X13" s="18"/>
      <c r="Y13" s="18"/>
      <c r="Z13" s="18"/>
      <c r="AA13" s="18"/>
      <c r="AB13" s="18" t="n">
        <f aca="false">SUM(AC13:AF13)</f>
        <v>0</v>
      </c>
      <c r="AC13" s="18"/>
      <c r="AD13" s="18"/>
      <c r="AE13" s="18"/>
      <c r="AF13" s="18"/>
      <c r="AG13" s="17" t="n">
        <f aca="false">SUM(AH13:AK13)</f>
        <v>0</v>
      </c>
      <c r="AH13" s="18"/>
      <c r="AI13" s="18"/>
      <c r="AJ13" s="18"/>
      <c r="AK13" s="18"/>
      <c r="AL13" s="15" t="s">
        <v>46</v>
      </c>
      <c r="AM13" s="15" t="s">
        <v>24</v>
      </c>
      <c r="AN13" s="15"/>
      <c r="AO13" s="15" t="s">
        <v>47</v>
      </c>
      <c r="AP13" s="15" t="s">
        <v>81</v>
      </c>
      <c r="AQ13" s="15" t="s">
        <v>60</v>
      </c>
      <c r="AR13" s="15" t="s">
        <v>50</v>
      </c>
      <c r="AS13" s="15" t="s">
        <v>60</v>
      </c>
      <c r="AT13" s="15" t="s">
        <v>60</v>
      </c>
      <c r="AU13" s="15"/>
      <c r="AV13" s="15" t="s">
        <v>53</v>
      </c>
      <c r="AW13" s="15" t="s">
        <v>54</v>
      </c>
      <c r="AX13" s="15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</row>
    <row r="14" customFormat="false" ht="105" hidden="false" customHeight="true" outlineLevel="0" collapsed="false">
      <c r="A14" s="14" t="s">
        <v>82</v>
      </c>
      <c r="B14" s="15" t="s">
        <v>39</v>
      </c>
      <c r="C14" s="15" t="s">
        <v>40</v>
      </c>
      <c r="D14" s="19" t="s">
        <v>65</v>
      </c>
      <c r="E14" s="16" t="s">
        <v>42</v>
      </c>
      <c r="F14" s="15" t="s">
        <v>43</v>
      </c>
      <c r="G14" s="15" t="s">
        <v>83</v>
      </c>
      <c r="H14" s="15" t="s">
        <v>84</v>
      </c>
      <c r="I14" s="17" t="n">
        <f aca="false">J14+P14+V14+AB14+AG14</f>
        <v>16783.66</v>
      </c>
      <c r="J14" s="17" t="n">
        <f aca="false">SUM(K14:O14)</f>
        <v>5226.93</v>
      </c>
      <c r="K14" s="18"/>
      <c r="L14" s="18" t="n">
        <v>5226.93</v>
      </c>
      <c r="M14" s="18"/>
      <c r="N14" s="18"/>
      <c r="O14" s="18"/>
      <c r="P14" s="18" t="n">
        <f aca="false">SUM(Q14:U14)</f>
        <v>5749.62</v>
      </c>
      <c r="Q14" s="18"/>
      <c r="R14" s="18" t="n">
        <v>5749.62</v>
      </c>
      <c r="S14" s="18"/>
      <c r="T14" s="18"/>
      <c r="U14" s="18"/>
      <c r="V14" s="18" t="n">
        <f aca="false">SUM(W14:AA14)</f>
        <v>5807.11</v>
      </c>
      <c r="W14" s="18"/>
      <c r="X14" s="18" t="n">
        <v>5807.11</v>
      </c>
      <c r="Y14" s="18"/>
      <c r="Z14" s="18"/>
      <c r="AA14" s="18"/>
      <c r="AB14" s="18" t="n">
        <f aca="false">SUM(AC14:AF14)</f>
        <v>0</v>
      </c>
      <c r="AC14" s="18"/>
      <c r="AD14" s="18"/>
      <c r="AE14" s="18"/>
      <c r="AF14" s="18"/>
      <c r="AG14" s="17" t="n">
        <f aca="false">SUM(AH14:AK14)</f>
        <v>0</v>
      </c>
      <c r="AH14" s="18"/>
      <c r="AI14" s="18"/>
      <c r="AJ14" s="18"/>
      <c r="AK14" s="18"/>
      <c r="AL14" s="19" t="s">
        <v>68</v>
      </c>
      <c r="AM14" s="19" t="s">
        <v>26</v>
      </c>
      <c r="AN14" s="19"/>
      <c r="AO14" s="19" t="s">
        <v>47</v>
      </c>
      <c r="AP14" s="19" t="s">
        <v>85</v>
      </c>
      <c r="AQ14" s="19" t="s">
        <v>60</v>
      </c>
      <c r="AR14" s="19" t="s">
        <v>50</v>
      </c>
      <c r="AS14" s="19" t="s">
        <v>60</v>
      </c>
      <c r="AT14" s="19" t="s">
        <v>60</v>
      </c>
      <c r="AU14" s="19"/>
      <c r="AV14" s="21" t="s">
        <v>53</v>
      </c>
      <c r="AW14" s="19" t="s">
        <v>63</v>
      </c>
      <c r="AX14" s="19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</row>
    <row r="15" customFormat="false" ht="99" hidden="false" customHeight="true" outlineLevel="0" collapsed="false">
      <c r="A15" s="14" t="s">
        <v>86</v>
      </c>
      <c r="B15" s="15" t="s">
        <v>39</v>
      </c>
      <c r="C15" s="15" t="s">
        <v>40</v>
      </c>
      <c r="D15" s="22" t="s">
        <v>41</v>
      </c>
      <c r="E15" s="16" t="s">
        <v>42</v>
      </c>
      <c r="F15" s="15" t="s">
        <v>43</v>
      </c>
      <c r="G15" s="15" t="s">
        <v>87</v>
      </c>
      <c r="H15" s="15" t="s">
        <v>84</v>
      </c>
      <c r="I15" s="17" t="n">
        <f aca="false">J15+P15+V15+AB15+AG15</f>
        <v>51032.29533</v>
      </c>
      <c r="J15" s="17" t="n">
        <f aca="false">SUM(K15:O15)</f>
        <v>0</v>
      </c>
      <c r="K15" s="18"/>
      <c r="L15" s="18"/>
      <c r="M15" s="18"/>
      <c r="N15" s="18"/>
      <c r="O15" s="18"/>
      <c r="P15" s="18" t="n">
        <f aca="false">SUM(Q15:U15)</f>
        <v>51032.29533</v>
      </c>
      <c r="Q15" s="18"/>
      <c r="R15" s="18" t="n">
        <v>51032.29533</v>
      </c>
      <c r="S15" s="18"/>
      <c r="T15" s="18"/>
      <c r="U15" s="18"/>
      <c r="V15" s="18" t="n">
        <f aca="false">SUM(W15:AA15)</f>
        <v>0</v>
      </c>
      <c r="W15" s="18"/>
      <c r="X15" s="18"/>
      <c r="Y15" s="18"/>
      <c r="Z15" s="18"/>
      <c r="AA15" s="18"/>
      <c r="AB15" s="18" t="n">
        <f aca="false">SUM(AC15:AF15)</f>
        <v>0</v>
      </c>
      <c r="AC15" s="18"/>
      <c r="AD15" s="18"/>
      <c r="AE15" s="18"/>
      <c r="AF15" s="18"/>
      <c r="AG15" s="17" t="n">
        <f aca="false">SUM(AH15:AK15)</f>
        <v>0</v>
      </c>
      <c r="AH15" s="18"/>
      <c r="AI15" s="18"/>
      <c r="AJ15" s="18"/>
      <c r="AK15" s="18"/>
      <c r="AL15" s="22" t="s">
        <v>46</v>
      </c>
      <c r="AM15" s="15" t="s">
        <v>88</v>
      </c>
      <c r="AN15" s="15"/>
      <c r="AO15" s="19" t="s">
        <v>47</v>
      </c>
      <c r="AP15" s="19" t="s">
        <v>89</v>
      </c>
      <c r="AQ15" s="19" t="s">
        <v>60</v>
      </c>
      <c r="AR15" s="19" t="s">
        <v>50</v>
      </c>
      <c r="AS15" s="19" t="s">
        <v>60</v>
      </c>
      <c r="AT15" s="19" t="s">
        <v>60</v>
      </c>
      <c r="AU15" s="19"/>
      <c r="AV15" s="21" t="s">
        <v>53</v>
      </c>
      <c r="AW15" s="19" t="s">
        <v>90</v>
      </c>
      <c r="AX15" s="19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</row>
    <row r="16" customFormat="false" ht="99" hidden="false" customHeight="true" outlineLevel="0" collapsed="false">
      <c r="A16" s="14" t="s">
        <v>91</v>
      </c>
      <c r="B16" s="22" t="s">
        <v>39</v>
      </c>
      <c r="C16" s="22" t="s">
        <v>40</v>
      </c>
      <c r="D16" s="22" t="s">
        <v>41</v>
      </c>
      <c r="E16" s="24" t="s">
        <v>42</v>
      </c>
      <c r="F16" s="22" t="s">
        <v>92</v>
      </c>
      <c r="G16" s="22" t="s">
        <v>93</v>
      </c>
      <c r="H16" s="22" t="s">
        <v>94</v>
      </c>
      <c r="I16" s="17" t="n">
        <f aca="false">J16+P16+V16+AB16+AG16</f>
        <v>199674.98464</v>
      </c>
      <c r="J16" s="17" t="n">
        <f aca="false">SUM(K16:O16)</f>
        <v>199674.98464</v>
      </c>
      <c r="K16" s="18" t="n">
        <v>160674.98464</v>
      </c>
      <c r="L16" s="18" t="n">
        <v>39000</v>
      </c>
      <c r="M16" s="18"/>
      <c r="N16" s="18"/>
      <c r="O16" s="18"/>
      <c r="P16" s="18" t="n">
        <f aca="false">SUM(Q16:U16)</f>
        <v>0</v>
      </c>
      <c r="Q16" s="18"/>
      <c r="R16" s="18"/>
      <c r="S16" s="18"/>
      <c r="T16" s="18"/>
      <c r="U16" s="18"/>
      <c r="V16" s="18" t="n">
        <f aca="false">SUM(W16:AA16)</f>
        <v>0</v>
      </c>
      <c r="W16" s="18"/>
      <c r="X16" s="18"/>
      <c r="Y16" s="18"/>
      <c r="Z16" s="18"/>
      <c r="AA16" s="18"/>
      <c r="AB16" s="18" t="n">
        <f aca="false">SUM(AC16:AF16)</f>
        <v>0</v>
      </c>
      <c r="AC16" s="18"/>
      <c r="AD16" s="18"/>
      <c r="AE16" s="18"/>
      <c r="AF16" s="18"/>
      <c r="AG16" s="17" t="n">
        <f aca="false">SUM(AH16:AK16)</f>
        <v>0</v>
      </c>
      <c r="AH16" s="18"/>
      <c r="AI16" s="18"/>
      <c r="AJ16" s="18"/>
      <c r="AK16" s="18"/>
      <c r="AL16" s="22" t="s">
        <v>46</v>
      </c>
      <c r="AM16" s="22" t="s">
        <v>26</v>
      </c>
      <c r="AN16" s="22" t="s">
        <v>74</v>
      </c>
      <c r="AO16" s="22" t="s">
        <v>47</v>
      </c>
      <c r="AP16" s="22" t="s">
        <v>95</v>
      </c>
      <c r="AQ16" s="22" t="s">
        <v>51</v>
      </c>
      <c r="AR16" s="22" t="s">
        <v>50</v>
      </c>
      <c r="AS16" s="22" t="s">
        <v>51</v>
      </c>
      <c r="AT16" s="22" t="s">
        <v>51</v>
      </c>
      <c r="AU16" s="22"/>
      <c r="AV16" s="22" t="s">
        <v>96</v>
      </c>
      <c r="AW16" s="15" t="s">
        <v>97</v>
      </c>
      <c r="AX16" s="23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</row>
    <row r="17" customFormat="false" ht="99" hidden="false" customHeight="true" outlineLevel="0" collapsed="false">
      <c r="A17" s="14" t="s">
        <v>98</v>
      </c>
      <c r="B17" s="22" t="s">
        <v>39</v>
      </c>
      <c r="C17" s="22" t="s">
        <v>40</v>
      </c>
      <c r="D17" s="22" t="s">
        <v>41</v>
      </c>
      <c r="E17" s="24" t="s">
        <v>42</v>
      </c>
      <c r="F17" s="22" t="s">
        <v>92</v>
      </c>
      <c r="G17" s="22" t="s">
        <v>99</v>
      </c>
      <c r="H17" s="22" t="s">
        <v>100</v>
      </c>
      <c r="I17" s="17" t="n">
        <f aca="false">J17+P17+V17+AB17+AG17</f>
        <v>458984.65455</v>
      </c>
      <c r="J17" s="17" t="n">
        <f aca="false">SUM(K17:O17)</f>
        <v>458984.65455</v>
      </c>
      <c r="K17" s="18" t="n">
        <v>443984.65455</v>
      </c>
      <c r="L17" s="18" t="n">
        <v>15000</v>
      </c>
      <c r="M17" s="18"/>
      <c r="N17" s="18"/>
      <c r="O17" s="18"/>
      <c r="P17" s="18" t="n">
        <f aca="false">SUM(Q17:U17)</f>
        <v>0</v>
      </c>
      <c r="Q17" s="18"/>
      <c r="R17" s="18"/>
      <c r="S17" s="18"/>
      <c r="T17" s="18"/>
      <c r="U17" s="18"/>
      <c r="V17" s="18" t="n">
        <f aca="false">SUM(W17:AA17)</f>
        <v>0</v>
      </c>
      <c r="W17" s="18"/>
      <c r="X17" s="18"/>
      <c r="Y17" s="18"/>
      <c r="Z17" s="18"/>
      <c r="AA17" s="18"/>
      <c r="AB17" s="18" t="n">
        <f aca="false">SUM(AC17:AF17)</f>
        <v>0</v>
      </c>
      <c r="AC17" s="18"/>
      <c r="AD17" s="18"/>
      <c r="AE17" s="18"/>
      <c r="AF17" s="18"/>
      <c r="AG17" s="17" t="n">
        <f aca="false">SUM(AH17:AK17)</f>
        <v>0</v>
      </c>
      <c r="AH17" s="18"/>
      <c r="AI17" s="18"/>
      <c r="AJ17" s="18"/>
      <c r="AK17" s="18"/>
      <c r="AL17" s="22" t="s">
        <v>46</v>
      </c>
      <c r="AM17" s="22" t="s">
        <v>26</v>
      </c>
      <c r="AN17" s="22" t="s">
        <v>24</v>
      </c>
      <c r="AO17" s="22" t="s">
        <v>47</v>
      </c>
      <c r="AP17" s="22" t="s">
        <v>101</v>
      </c>
      <c r="AQ17" s="22" t="s">
        <v>60</v>
      </c>
      <c r="AR17" s="22" t="s">
        <v>50</v>
      </c>
      <c r="AS17" s="22" t="s">
        <v>60</v>
      </c>
      <c r="AT17" s="22" t="s">
        <v>60</v>
      </c>
      <c r="AU17" s="22"/>
      <c r="AV17" s="22" t="s">
        <v>96</v>
      </c>
      <c r="AW17" s="22" t="s">
        <v>102</v>
      </c>
      <c r="AX17" s="23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</row>
    <row r="18" customFormat="false" ht="99" hidden="false" customHeight="true" outlineLevel="0" collapsed="false">
      <c r="A18" s="14" t="s">
        <v>103</v>
      </c>
      <c r="B18" s="22" t="s">
        <v>39</v>
      </c>
      <c r="C18" s="22" t="s">
        <v>40</v>
      </c>
      <c r="D18" s="22" t="s">
        <v>41</v>
      </c>
      <c r="E18" s="24" t="s">
        <v>42</v>
      </c>
      <c r="F18" s="22" t="s">
        <v>92</v>
      </c>
      <c r="G18" s="22" t="s">
        <v>104</v>
      </c>
      <c r="H18" s="22" t="s">
        <v>105</v>
      </c>
      <c r="I18" s="17" t="n">
        <f aca="false">J18+P18+V18+AB18+AG18</f>
        <v>448676.51726</v>
      </c>
      <c r="J18" s="17" t="n">
        <f aca="false">SUM(K18:O18)</f>
        <v>448676.51726</v>
      </c>
      <c r="K18" s="18" t="n">
        <v>433776.51726</v>
      </c>
      <c r="L18" s="18" t="n">
        <v>14900</v>
      </c>
      <c r="M18" s="18"/>
      <c r="N18" s="18"/>
      <c r="O18" s="18"/>
      <c r="P18" s="18" t="n">
        <f aca="false">SUM(Q18:U18)</f>
        <v>0</v>
      </c>
      <c r="Q18" s="18"/>
      <c r="R18" s="18"/>
      <c r="S18" s="18"/>
      <c r="T18" s="18"/>
      <c r="U18" s="18"/>
      <c r="V18" s="18" t="n">
        <f aca="false">SUM(W18:AA18)</f>
        <v>0</v>
      </c>
      <c r="W18" s="18"/>
      <c r="X18" s="18"/>
      <c r="Y18" s="18"/>
      <c r="Z18" s="18"/>
      <c r="AA18" s="18"/>
      <c r="AB18" s="18" t="n">
        <f aca="false">SUM(AC18:AF18)</f>
        <v>0</v>
      </c>
      <c r="AC18" s="18"/>
      <c r="AD18" s="18"/>
      <c r="AE18" s="18"/>
      <c r="AF18" s="18"/>
      <c r="AG18" s="17" t="n">
        <f aca="false">SUM(AH18:AK18)</f>
        <v>0</v>
      </c>
      <c r="AH18" s="18"/>
      <c r="AI18" s="18"/>
      <c r="AJ18" s="18"/>
      <c r="AK18" s="18"/>
      <c r="AL18" s="22" t="s">
        <v>46</v>
      </c>
      <c r="AM18" s="22" t="s">
        <v>26</v>
      </c>
      <c r="AN18" s="22" t="s">
        <v>24</v>
      </c>
      <c r="AO18" s="22" t="s">
        <v>47</v>
      </c>
      <c r="AP18" s="22" t="s">
        <v>101</v>
      </c>
      <c r="AQ18" s="22" t="s">
        <v>60</v>
      </c>
      <c r="AR18" s="22" t="s">
        <v>50</v>
      </c>
      <c r="AS18" s="22" t="s">
        <v>60</v>
      </c>
      <c r="AT18" s="22" t="s">
        <v>60</v>
      </c>
      <c r="AU18" s="22"/>
      <c r="AV18" s="22" t="s">
        <v>96</v>
      </c>
      <c r="AW18" s="22" t="s">
        <v>106</v>
      </c>
      <c r="AX18" s="22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</row>
    <row r="19" customFormat="false" ht="97.75" hidden="false" customHeight="false" outlineLevel="0" collapsed="false">
      <c r="A19" s="14" t="s">
        <v>107</v>
      </c>
      <c r="B19" s="15" t="s">
        <v>108</v>
      </c>
      <c r="C19" s="15" t="s">
        <v>40</v>
      </c>
      <c r="D19" s="19" t="s">
        <v>109</v>
      </c>
      <c r="E19" s="16" t="s">
        <v>110</v>
      </c>
      <c r="F19" s="15" t="s">
        <v>111</v>
      </c>
      <c r="G19" s="15" t="s">
        <v>112</v>
      </c>
      <c r="H19" s="15" t="s">
        <v>84</v>
      </c>
      <c r="I19" s="17" t="n">
        <f aca="false">J19+P19+V19+AB19+AG19</f>
        <v>355538.35</v>
      </c>
      <c r="J19" s="17" t="n">
        <f aca="false">SUM(K19:O19)</f>
        <v>355538.35</v>
      </c>
      <c r="K19" s="18" t="n">
        <v>150000</v>
      </c>
      <c r="L19" s="18" t="n">
        <v>205538.35</v>
      </c>
      <c r="M19" s="18"/>
      <c r="N19" s="18"/>
      <c r="O19" s="18"/>
      <c r="P19" s="18" t="n">
        <f aca="false">SUM(Q19:U19)</f>
        <v>0</v>
      </c>
      <c r="Q19" s="18"/>
      <c r="R19" s="18"/>
      <c r="S19" s="18"/>
      <c r="T19" s="18"/>
      <c r="U19" s="18"/>
      <c r="V19" s="18" t="n">
        <f aca="false">SUM(W19:AA19)</f>
        <v>0</v>
      </c>
      <c r="W19" s="18"/>
      <c r="X19" s="18"/>
      <c r="Y19" s="18"/>
      <c r="Z19" s="18"/>
      <c r="AA19" s="18"/>
      <c r="AB19" s="18" t="n">
        <f aca="false">SUM(AC19:AF19)</f>
        <v>0</v>
      </c>
      <c r="AC19" s="18"/>
      <c r="AD19" s="18"/>
      <c r="AE19" s="18"/>
      <c r="AF19" s="18"/>
      <c r="AG19" s="17" t="n">
        <f aca="false">SUM(AH19:AK19)</f>
        <v>0</v>
      </c>
      <c r="AH19" s="18"/>
      <c r="AI19" s="18"/>
      <c r="AJ19" s="18"/>
      <c r="AK19" s="18"/>
      <c r="AL19" s="15" t="s">
        <v>113</v>
      </c>
      <c r="AM19" s="15" t="s">
        <v>24</v>
      </c>
      <c r="AN19" s="15"/>
      <c r="AO19" s="15" t="s">
        <v>47</v>
      </c>
      <c r="AP19" s="15" t="s">
        <v>114</v>
      </c>
      <c r="AQ19" s="15" t="s">
        <v>49</v>
      </c>
      <c r="AR19" s="15" t="s">
        <v>115</v>
      </c>
      <c r="AS19" s="15" t="s">
        <v>49</v>
      </c>
      <c r="AT19" s="15" t="s">
        <v>49</v>
      </c>
      <c r="AU19" s="19" t="s">
        <v>116</v>
      </c>
      <c r="AV19" s="21" t="s">
        <v>53</v>
      </c>
      <c r="AW19" s="19" t="s">
        <v>54</v>
      </c>
      <c r="AX19" s="21" t="s">
        <v>117</v>
      </c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</row>
    <row r="20" customFormat="false" ht="102.75" hidden="false" customHeight="true" outlineLevel="0" collapsed="false">
      <c r="A20" s="14" t="s">
        <v>118</v>
      </c>
      <c r="B20" s="12" t="s">
        <v>108</v>
      </c>
      <c r="C20" s="12" t="s">
        <v>115</v>
      </c>
      <c r="D20" s="12" t="s">
        <v>119</v>
      </c>
      <c r="E20" s="14" t="s">
        <v>110</v>
      </c>
      <c r="F20" s="15" t="s">
        <v>111</v>
      </c>
      <c r="G20" s="12" t="s">
        <v>120</v>
      </c>
      <c r="H20" s="12" t="s">
        <v>121</v>
      </c>
      <c r="I20" s="17" t="n">
        <f aca="false">J20+P20+V20+AB20+AG20</f>
        <v>555158</v>
      </c>
      <c r="J20" s="17" t="n">
        <f aca="false">SUM(K20:O20)</f>
        <v>166547.4</v>
      </c>
      <c r="K20" s="25" t="n">
        <v>164881.9</v>
      </c>
      <c r="L20" s="25" t="n">
        <v>1665.5</v>
      </c>
      <c r="M20" s="25"/>
      <c r="N20" s="25"/>
      <c r="O20" s="25"/>
      <c r="P20" s="18" t="n">
        <f aca="false">SUM(Q20:U20)</f>
        <v>388610.6</v>
      </c>
      <c r="Q20" s="18" t="n">
        <v>341977.3</v>
      </c>
      <c r="R20" s="25" t="n">
        <v>46633.3</v>
      </c>
      <c r="S20" s="25"/>
      <c r="T20" s="25"/>
      <c r="U20" s="25"/>
      <c r="V20" s="18" t="n">
        <f aca="false">SUM(W20:AA20)</f>
        <v>0</v>
      </c>
      <c r="W20" s="25"/>
      <c r="X20" s="25"/>
      <c r="Y20" s="25"/>
      <c r="Z20" s="25"/>
      <c r="AA20" s="25"/>
      <c r="AB20" s="18" t="n">
        <f aca="false">SUM(AC20:AF20)</f>
        <v>0</v>
      </c>
      <c r="AC20" s="25"/>
      <c r="AD20" s="25"/>
      <c r="AE20" s="25"/>
      <c r="AF20" s="25"/>
      <c r="AG20" s="17" t="n">
        <f aca="false">SUM(AH20:AK20)</f>
        <v>0</v>
      </c>
      <c r="AH20" s="25"/>
      <c r="AI20" s="25"/>
      <c r="AJ20" s="25"/>
      <c r="AK20" s="25"/>
      <c r="AL20" s="12" t="s">
        <v>122</v>
      </c>
      <c r="AM20" s="13"/>
      <c r="AN20" s="13" t="s">
        <v>25</v>
      </c>
      <c r="AO20" s="15" t="s">
        <v>47</v>
      </c>
      <c r="AP20" s="13"/>
      <c r="AQ20" s="12" t="s">
        <v>115</v>
      </c>
      <c r="AR20" s="12" t="s">
        <v>115</v>
      </c>
      <c r="AS20" s="12" t="s">
        <v>115</v>
      </c>
      <c r="AT20" s="12" t="s">
        <v>115</v>
      </c>
      <c r="AU20" s="13"/>
      <c r="AV20" s="15" t="s">
        <v>53</v>
      </c>
      <c r="AW20" s="13" t="s">
        <v>97</v>
      </c>
      <c r="AX20" s="13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</row>
    <row r="21" customFormat="false" ht="117" hidden="false" customHeight="true" outlineLevel="0" collapsed="false">
      <c r="A21" s="14" t="s">
        <v>123</v>
      </c>
      <c r="B21" s="15" t="s">
        <v>124</v>
      </c>
      <c r="C21" s="15" t="s">
        <v>40</v>
      </c>
      <c r="D21" s="19" t="s">
        <v>125</v>
      </c>
      <c r="E21" s="16" t="s">
        <v>126</v>
      </c>
      <c r="F21" s="15" t="s">
        <v>127</v>
      </c>
      <c r="G21" s="15" t="s">
        <v>128</v>
      </c>
      <c r="H21" s="15" t="s">
        <v>129</v>
      </c>
      <c r="I21" s="17" t="n">
        <f aca="false">J21+P21+V21+AB21+AG21</f>
        <v>208306.407</v>
      </c>
      <c r="J21" s="17" t="n">
        <f aca="false">SUM(K21:O21)</f>
        <v>208306.407</v>
      </c>
      <c r="K21" s="18"/>
      <c r="L21" s="18" t="n">
        <v>208306.407</v>
      </c>
      <c r="M21" s="18"/>
      <c r="N21" s="18"/>
      <c r="O21" s="18"/>
      <c r="P21" s="18" t="n">
        <f aca="false">SUM(Q21:U21)</f>
        <v>0</v>
      </c>
      <c r="Q21" s="18"/>
      <c r="R21" s="18"/>
      <c r="S21" s="18"/>
      <c r="T21" s="18"/>
      <c r="U21" s="18"/>
      <c r="V21" s="18" t="n">
        <f aca="false">SUM(W21:AA21)</f>
        <v>0</v>
      </c>
      <c r="W21" s="18"/>
      <c r="X21" s="18"/>
      <c r="Y21" s="18"/>
      <c r="Z21" s="18"/>
      <c r="AA21" s="18"/>
      <c r="AB21" s="18" t="n">
        <f aca="false">SUM(AC21:AF21)</f>
        <v>0</v>
      </c>
      <c r="AC21" s="18"/>
      <c r="AD21" s="18"/>
      <c r="AE21" s="18"/>
      <c r="AF21" s="18"/>
      <c r="AG21" s="17" t="n">
        <f aca="false">SUM(AH21:AK21)</f>
        <v>0</v>
      </c>
      <c r="AH21" s="18"/>
      <c r="AI21" s="18"/>
      <c r="AJ21" s="18"/>
      <c r="AK21" s="18"/>
      <c r="AL21" s="15" t="s">
        <v>130</v>
      </c>
      <c r="AM21" s="15" t="s">
        <v>24</v>
      </c>
      <c r="AN21" s="15"/>
      <c r="AO21" s="15" t="s">
        <v>47</v>
      </c>
      <c r="AP21" s="15" t="s">
        <v>131</v>
      </c>
      <c r="AQ21" s="15" t="s">
        <v>49</v>
      </c>
      <c r="AR21" s="15" t="s">
        <v>132</v>
      </c>
      <c r="AS21" s="15" t="s">
        <v>40</v>
      </c>
      <c r="AT21" s="15" t="s">
        <v>49</v>
      </c>
      <c r="AU21" s="15" t="s">
        <v>133</v>
      </c>
      <c r="AV21" s="15" t="s">
        <v>53</v>
      </c>
      <c r="AW21" s="15" t="s">
        <v>54</v>
      </c>
      <c r="AX21" s="15" t="s">
        <v>134</v>
      </c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</row>
    <row r="22" customFormat="false" ht="118.5" hidden="false" customHeight="true" outlineLevel="0" collapsed="false">
      <c r="A22" s="14" t="s">
        <v>135</v>
      </c>
      <c r="B22" s="15" t="s">
        <v>124</v>
      </c>
      <c r="C22" s="15" t="s">
        <v>40</v>
      </c>
      <c r="D22" s="19" t="s">
        <v>125</v>
      </c>
      <c r="E22" s="16" t="s">
        <v>126</v>
      </c>
      <c r="F22" s="15" t="s">
        <v>127</v>
      </c>
      <c r="G22" s="15" t="s">
        <v>136</v>
      </c>
      <c r="H22" s="15" t="s">
        <v>121</v>
      </c>
      <c r="I22" s="17" t="n">
        <f aca="false">J22+P22+V22+AB22+AG22</f>
        <v>427394.29</v>
      </c>
      <c r="J22" s="17" t="n">
        <f aca="false">SUM(K22:O22)</f>
        <v>149152.77</v>
      </c>
      <c r="K22" s="18"/>
      <c r="L22" s="18" t="n">
        <v>149152.77</v>
      </c>
      <c r="M22" s="18"/>
      <c r="N22" s="18"/>
      <c r="O22" s="18"/>
      <c r="P22" s="18" t="n">
        <f aca="false">SUM(Q22:U22)</f>
        <v>155346.54</v>
      </c>
      <c r="Q22" s="18"/>
      <c r="R22" s="18" t="n">
        <v>155346.54</v>
      </c>
      <c r="S22" s="18"/>
      <c r="T22" s="18"/>
      <c r="U22" s="18"/>
      <c r="V22" s="18" t="n">
        <f aca="false">SUM(W22:AA22)</f>
        <v>122894.98</v>
      </c>
      <c r="W22" s="18"/>
      <c r="X22" s="18" t="n">
        <v>122894.98</v>
      </c>
      <c r="Y22" s="18"/>
      <c r="Z22" s="18"/>
      <c r="AA22" s="18"/>
      <c r="AB22" s="18" t="n">
        <f aca="false">SUM(AC22:AF22)</f>
        <v>0</v>
      </c>
      <c r="AC22" s="18"/>
      <c r="AD22" s="18"/>
      <c r="AE22" s="18"/>
      <c r="AF22" s="18"/>
      <c r="AG22" s="17" t="n">
        <f aca="false">SUM(AH22:AK22)</f>
        <v>0</v>
      </c>
      <c r="AH22" s="18"/>
      <c r="AI22" s="18"/>
      <c r="AJ22" s="18"/>
      <c r="AK22" s="18"/>
      <c r="AL22" s="15" t="s">
        <v>130</v>
      </c>
      <c r="AM22" s="15" t="s">
        <v>26</v>
      </c>
      <c r="AN22" s="15"/>
      <c r="AO22" s="15" t="s">
        <v>47</v>
      </c>
      <c r="AP22" s="15" t="s">
        <v>137</v>
      </c>
      <c r="AQ22" s="15" t="s">
        <v>49</v>
      </c>
      <c r="AR22" s="15" t="s">
        <v>132</v>
      </c>
      <c r="AS22" s="15" t="s">
        <v>40</v>
      </c>
      <c r="AT22" s="15" t="s">
        <v>49</v>
      </c>
      <c r="AU22" s="15" t="s">
        <v>138</v>
      </c>
      <c r="AV22" s="15" t="s">
        <v>53</v>
      </c>
      <c r="AW22" s="15" t="s">
        <v>90</v>
      </c>
      <c r="AX22" s="15" t="s">
        <v>139</v>
      </c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</row>
    <row r="23" customFormat="false" ht="112.5" hidden="false" customHeight="true" outlineLevel="0" collapsed="false">
      <c r="A23" s="14" t="s">
        <v>140</v>
      </c>
      <c r="B23" s="15" t="s">
        <v>124</v>
      </c>
      <c r="C23" s="15" t="s">
        <v>40</v>
      </c>
      <c r="D23" s="19" t="s">
        <v>125</v>
      </c>
      <c r="E23" s="16" t="s">
        <v>141</v>
      </c>
      <c r="F23" s="15" t="s">
        <v>142</v>
      </c>
      <c r="G23" s="15" t="s">
        <v>143</v>
      </c>
      <c r="H23" s="15" t="s">
        <v>121</v>
      </c>
      <c r="I23" s="17" t="n">
        <f aca="false">J23+P23+V23+AB23+AG23</f>
        <v>579376.52</v>
      </c>
      <c r="J23" s="17" t="n">
        <f aca="false">SUM(K23:O23)</f>
        <v>579376.52</v>
      </c>
      <c r="K23" s="18"/>
      <c r="L23" s="26" t="n">
        <v>579376.52</v>
      </c>
      <c r="M23" s="18"/>
      <c r="N23" s="18"/>
      <c r="O23" s="18"/>
      <c r="P23" s="18" t="n">
        <f aca="false">SUM(Q23:U23)</f>
        <v>0</v>
      </c>
      <c r="Q23" s="18"/>
      <c r="R23" s="18"/>
      <c r="S23" s="18"/>
      <c r="T23" s="18"/>
      <c r="U23" s="18"/>
      <c r="V23" s="18" t="n">
        <f aca="false">SUM(W23:AA23)</f>
        <v>0</v>
      </c>
      <c r="W23" s="18"/>
      <c r="X23" s="18"/>
      <c r="Y23" s="18"/>
      <c r="Z23" s="18"/>
      <c r="AA23" s="18"/>
      <c r="AB23" s="18" t="n">
        <f aca="false">SUM(AC23:AF23)</f>
        <v>0</v>
      </c>
      <c r="AC23" s="18"/>
      <c r="AD23" s="18"/>
      <c r="AE23" s="18"/>
      <c r="AF23" s="18"/>
      <c r="AG23" s="17" t="n">
        <f aca="false">SUM(AH23:AK23)</f>
        <v>0</v>
      </c>
      <c r="AH23" s="18"/>
      <c r="AI23" s="18"/>
      <c r="AJ23" s="18"/>
      <c r="AK23" s="18"/>
      <c r="AL23" s="15" t="s">
        <v>130</v>
      </c>
      <c r="AM23" s="15" t="s">
        <v>24</v>
      </c>
      <c r="AN23" s="15"/>
      <c r="AO23" s="15" t="s">
        <v>47</v>
      </c>
      <c r="AP23" s="15" t="s">
        <v>144</v>
      </c>
      <c r="AQ23" s="15" t="s">
        <v>49</v>
      </c>
      <c r="AR23" s="15" t="s">
        <v>132</v>
      </c>
      <c r="AS23" s="15" t="s">
        <v>40</v>
      </c>
      <c r="AT23" s="15" t="s">
        <v>49</v>
      </c>
      <c r="AU23" s="21" t="s">
        <v>145</v>
      </c>
      <c r="AV23" s="15" t="s">
        <v>53</v>
      </c>
      <c r="AW23" s="15" t="s">
        <v>54</v>
      </c>
      <c r="AX23" s="21" t="s">
        <v>146</v>
      </c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</row>
    <row r="24" customFormat="false" ht="106.5" hidden="false" customHeight="true" outlineLevel="0" collapsed="false">
      <c r="A24" s="14" t="s">
        <v>147</v>
      </c>
      <c r="B24" s="15" t="s">
        <v>148</v>
      </c>
      <c r="C24" s="15" t="s">
        <v>40</v>
      </c>
      <c r="D24" s="19" t="s">
        <v>149</v>
      </c>
      <c r="E24" s="16" t="s">
        <v>150</v>
      </c>
      <c r="F24" s="15" t="s">
        <v>151</v>
      </c>
      <c r="G24" s="15" t="s">
        <v>152</v>
      </c>
      <c r="H24" s="15" t="s">
        <v>153</v>
      </c>
      <c r="I24" s="17" t="n">
        <f aca="false">J24+P24+V24+AB24+AG24</f>
        <v>663100</v>
      </c>
      <c r="J24" s="17" t="n">
        <f aca="false">SUM(K24:O24)</f>
        <v>5000</v>
      </c>
      <c r="K24" s="18"/>
      <c r="L24" s="27" t="n">
        <v>5000</v>
      </c>
      <c r="M24" s="18"/>
      <c r="N24" s="18"/>
      <c r="O24" s="18"/>
      <c r="P24" s="18" t="n">
        <f aca="false">SUM(Q24:U24)</f>
        <v>335000</v>
      </c>
      <c r="Q24" s="18" t="n">
        <v>300000</v>
      </c>
      <c r="R24" s="27" t="n">
        <v>35000</v>
      </c>
      <c r="S24" s="27"/>
      <c r="T24" s="18"/>
      <c r="U24" s="18"/>
      <c r="V24" s="18" t="n">
        <f aca="false">SUM(W24:AA24)</f>
        <v>323100</v>
      </c>
      <c r="W24" s="18" t="n">
        <v>323100</v>
      </c>
      <c r="X24" s="18"/>
      <c r="Y24" s="18"/>
      <c r="Z24" s="18"/>
      <c r="AA24" s="18"/>
      <c r="AB24" s="18" t="n">
        <f aca="false">SUM(AC24:AF24)</f>
        <v>0</v>
      </c>
      <c r="AC24" s="18"/>
      <c r="AD24" s="18"/>
      <c r="AE24" s="18"/>
      <c r="AF24" s="18"/>
      <c r="AG24" s="17" t="n">
        <f aca="false">SUM(AH24:AK24)</f>
        <v>0</v>
      </c>
      <c r="AH24" s="18"/>
      <c r="AI24" s="18"/>
      <c r="AJ24" s="18"/>
      <c r="AK24" s="18"/>
      <c r="AL24" s="19" t="s">
        <v>154</v>
      </c>
      <c r="AM24" s="19" t="s">
        <v>26</v>
      </c>
      <c r="AN24" s="19" t="s">
        <v>24</v>
      </c>
      <c r="AO24" s="19" t="s">
        <v>47</v>
      </c>
      <c r="AP24" s="19" t="s">
        <v>155</v>
      </c>
      <c r="AQ24" s="19" t="s">
        <v>49</v>
      </c>
      <c r="AR24" s="19" t="s">
        <v>156</v>
      </c>
      <c r="AS24" s="19" t="s">
        <v>40</v>
      </c>
      <c r="AT24" s="19" t="s">
        <v>49</v>
      </c>
      <c r="AU24" s="19" t="s">
        <v>157</v>
      </c>
      <c r="AV24" s="21" t="s">
        <v>53</v>
      </c>
      <c r="AW24" s="19" t="s">
        <v>97</v>
      </c>
      <c r="AX24" s="28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</row>
    <row r="25" customFormat="false" ht="135.75" hidden="false" customHeight="true" outlineLevel="0" collapsed="false">
      <c r="A25" s="14" t="s">
        <v>158</v>
      </c>
      <c r="B25" s="29" t="s">
        <v>159</v>
      </c>
      <c r="C25" s="12" t="s">
        <v>160</v>
      </c>
      <c r="D25" s="12" t="s">
        <v>161</v>
      </c>
      <c r="E25" s="12" t="n">
        <v>1102</v>
      </c>
      <c r="F25" s="12" t="s">
        <v>162</v>
      </c>
      <c r="G25" s="12" t="s">
        <v>163</v>
      </c>
      <c r="H25" s="12" t="s">
        <v>121</v>
      </c>
      <c r="I25" s="17" t="n">
        <f aca="false">J25+P25+V25+AB25+AG25</f>
        <v>650000</v>
      </c>
      <c r="J25" s="17" t="n">
        <f aca="false">SUM(K25:O25)</f>
        <v>0</v>
      </c>
      <c r="K25" s="25"/>
      <c r="L25" s="25"/>
      <c r="M25" s="25"/>
      <c r="N25" s="25"/>
      <c r="O25" s="25"/>
      <c r="P25" s="18" t="n">
        <f aca="false">SUM(Q25:U25)</f>
        <v>300000</v>
      </c>
      <c r="Q25" s="25"/>
      <c r="R25" s="25" t="n">
        <v>300000</v>
      </c>
      <c r="S25" s="25"/>
      <c r="T25" s="25"/>
      <c r="U25" s="25"/>
      <c r="V25" s="18" t="n">
        <f aca="false">SUM(W25:AA25)</f>
        <v>350000</v>
      </c>
      <c r="W25" s="25"/>
      <c r="X25" s="25" t="n">
        <v>350000</v>
      </c>
      <c r="Y25" s="25"/>
      <c r="Z25" s="25"/>
      <c r="AA25" s="25"/>
      <c r="AB25" s="18" t="n">
        <f aca="false">SUM(AC25:AF25)</f>
        <v>0</v>
      </c>
      <c r="AC25" s="25"/>
      <c r="AD25" s="25"/>
      <c r="AE25" s="25"/>
      <c r="AF25" s="25"/>
      <c r="AG25" s="17" t="n">
        <f aca="false">SUM(AH25:AK25)</f>
        <v>0</v>
      </c>
      <c r="AH25" s="25"/>
      <c r="AI25" s="25"/>
      <c r="AJ25" s="25"/>
      <c r="AK25" s="25"/>
      <c r="AL25" s="12" t="s">
        <v>164</v>
      </c>
      <c r="AM25" s="12" t="s">
        <v>26</v>
      </c>
      <c r="AN25" s="12" t="s">
        <v>25</v>
      </c>
      <c r="AO25" s="22" t="s">
        <v>165</v>
      </c>
      <c r="AP25" s="12" t="s">
        <v>166</v>
      </c>
      <c r="AQ25" s="12" t="s">
        <v>167</v>
      </c>
      <c r="AR25" s="12" t="s">
        <v>168</v>
      </c>
      <c r="AS25" s="12" t="s">
        <v>167</v>
      </c>
      <c r="AT25" s="12" t="s">
        <v>167</v>
      </c>
      <c r="AU25" s="25"/>
      <c r="AV25" s="15" t="s">
        <v>53</v>
      </c>
      <c r="AW25" s="12" t="s">
        <v>169</v>
      </c>
      <c r="AX25" s="12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</row>
    <row r="26" customFormat="false" ht="126" hidden="false" customHeight="true" outlineLevel="0" collapsed="false">
      <c r="A26" s="14" t="s">
        <v>170</v>
      </c>
      <c r="B26" s="15" t="s">
        <v>171</v>
      </c>
      <c r="C26" s="15" t="s">
        <v>40</v>
      </c>
      <c r="D26" s="19" t="s">
        <v>172</v>
      </c>
      <c r="E26" s="16" t="s">
        <v>173</v>
      </c>
      <c r="F26" s="15" t="s">
        <v>174</v>
      </c>
      <c r="G26" s="15" t="s">
        <v>175</v>
      </c>
      <c r="H26" s="15" t="s">
        <v>121</v>
      </c>
      <c r="I26" s="17" t="n">
        <f aca="false">J26+P26+V26+AB26+AG26</f>
        <v>1661.8</v>
      </c>
      <c r="J26" s="17" t="n">
        <f aca="false">SUM(K26:O26)</f>
        <v>1661.8</v>
      </c>
      <c r="K26" s="27"/>
      <c r="L26" s="27" t="n">
        <v>1661.8</v>
      </c>
      <c r="M26" s="18"/>
      <c r="N26" s="18"/>
      <c r="O26" s="18"/>
      <c r="P26" s="18" t="n">
        <f aca="false">SUM(Q26:U26)</f>
        <v>0</v>
      </c>
      <c r="Q26" s="18"/>
      <c r="R26" s="18"/>
      <c r="S26" s="18"/>
      <c r="T26" s="18"/>
      <c r="U26" s="18"/>
      <c r="V26" s="18" t="n">
        <f aca="false">SUM(W26:AA26)</f>
        <v>0</v>
      </c>
      <c r="W26" s="18"/>
      <c r="X26" s="18"/>
      <c r="Y26" s="18"/>
      <c r="Z26" s="18"/>
      <c r="AA26" s="18"/>
      <c r="AB26" s="18" t="n">
        <f aca="false">SUM(AC26:AF26)</f>
        <v>0</v>
      </c>
      <c r="AC26" s="18"/>
      <c r="AD26" s="18"/>
      <c r="AE26" s="18"/>
      <c r="AF26" s="18"/>
      <c r="AG26" s="17" t="n">
        <f aca="false">SUM(AH26:AK26)</f>
        <v>0</v>
      </c>
      <c r="AH26" s="18"/>
      <c r="AI26" s="18"/>
      <c r="AJ26" s="18"/>
      <c r="AK26" s="18"/>
      <c r="AL26" s="19" t="s">
        <v>176</v>
      </c>
      <c r="AM26" s="19" t="s">
        <v>24</v>
      </c>
      <c r="AN26" s="19"/>
      <c r="AO26" s="19" t="s">
        <v>177</v>
      </c>
      <c r="AP26" s="19" t="s">
        <v>178</v>
      </c>
      <c r="AQ26" s="19" t="s">
        <v>121</v>
      </c>
      <c r="AR26" s="19" t="s">
        <v>179</v>
      </c>
      <c r="AS26" s="19" t="s">
        <v>40</v>
      </c>
      <c r="AT26" s="19" t="s">
        <v>180</v>
      </c>
      <c r="AU26" s="19"/>
      <c r="AV26" s="19" t="s">
        <v>181</v>
      </c>
      <c r="AW26" s="19" t="s">
        <v>63</v>
      </c>
      <c r="AX26" s="19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</row>
    <row r="27" customFormat="false" ht="113.25" hidden="false" customHeight="true" outlineLevel="0" collapsed="false">
      <c r="A27" s="14" t="s">
        <v>182</v>
      </c>
      <c r="B27" s="15" t="s">
        <v>183</v>
      </c>
      <c r="C27" s="15" t="s">
        <v>40</v>
      </c>
      <c r="D27" s="15" t="s">
        <v>184</v>
      </c>
      <c r="E27" s="16" t="s">
        <v>185</v>
      </c>
      <c r="F27" s="15" t="s">
        <v>186</v>
      </c>
      <c r="G27" s="15" t="s">
        <v>187</v>
      </c>
      <c r="H27" s="15" t="s">
        <v>105</v>
      </c>
      <c r="I27" s="17" t="n">
        <f aca="false">J27+P27+V27+AB27+AG27</f>
        <v>19996.95781</v>
      </c>
      <c r="J27" s="17" t="n">
        <f aca="false">SUM(K27:O27)</f>
        <v>19996.95781</v>
      </c>
      <c r="K27" s="18"/>
      <c r="L27" s="18" t="n">
        <v>19969.86528</v>
      </c>
      <c r="M27" s="18" t="n">
        <v>27.09253</v>
      </c>
      <c r="N27" s="18"/>
      <c r="O27" s="18"/>
      <c r="P27" s="18" t="n">
        <f aca="false">SUM(Q27:U27)</f>
        <v>0</v>
      </c>
      <c r="Q27" s="18"/>
      <c r="R27" s="18"/>
      <c r="S27" s="18"/>
      <c r="T27" s="18"/>
      <c r="U27" s="18"/>
      <c r="V27" s="18" t="n">
        <f aca="false">SUM(W27:AA27)</f>
        <v>0</v>
      </c>
      <c r="W27" s="18"/>
      <c r="X27" s="18"/>
      <c r="Y27" s="18"/>
      <c r="Z27" s="18"/>
      <c r="AA27" s="18"/>
      <c r="AB27" s="18" t="n">
        <f aca="false">SUM(AC27:AF27)</f>
        <v>0</v>
      </c>
      <c r="AC27" s="18"/>
      <c r="AD27" s="18"/>
      <c r="AE27" s="18"/>
      <c r="AF27" s="18"/>
      <c r="AG27" s="17" t="n">
        <f aca="false">SUM(AH27:AK27)</f>
        <v>0</v>
      </c>
      <c r="AH27" s="18"/>
      <c r="AI27" s="18"/>
      <c r="AJ27" s="18"/>
      <c r="AK27" s="18"/>
      <c r="AL27" s="15" t="s">
        <v>188</v>
      </c>
      <c r="AM27" s="15" t="s">
        <v>25</v>
      </c>
      <c r="AN27" s="15"/>
      <c r="AO27" s="15" t="s">
        <v>177</v>
      </c>
      <c r="AP27" s="15"/>
      <c r="AQ27" s="15" t="s">
        <v>105</v>
      </c>
      <c r="AR27" s="15" t="s">
        <v>40</v>
      </c>
      <c r="AS27" s="15" t="s">
        <v>189</v>
      </c>
      <c r="AT27" s="15" t="s">
        <v>189</v>
      </c>
      <c r="AU27" s="15"/>
      <c r="AV27" s="15" t="s">
        <v>181</v>
      </c>
      <c r="AW27" s="15" t="s">
        <v>190</v>
      </c>
      <c r="AX27" s="15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</row>
    <row r="28" customFormat="false" ht="102" hidden="false" customHeight="true" outlineLevel="0" collapsed="false">
      <c r="A28" s="14" t="s">
        <v>191</v>
      </c>
      <c r="B28" s="15" t="s">
        <v>183</v>
      </c>
      <c r="C28" s="15" t="s">
        <v>40</v>
      </c>
      <c r="D28" s="15" t="s">
        <v>184</v>
      </c>
      <c r="E28" s="16" t="s">
        <v>185</v>
      </c>
      <c r="F28" s="15" t="s">
        <v>186</v>
      </c>
      <c r="G28" s="15" t="s">
        <v>187</v>
      </c>
      <c r="H28" s="15" t="s">
        <v>192</v>
      </c>
      <c r="I28" s="17" t="n">
        <f aca="false">J28+P28+V28+AB28+AG28</f>
        <v>34032.34053</v>
      </c>
      <c r="J28" s="17" t="n">
        <f aca="false">SUM(K28:O28)</f>
        <v>34032.34053</v>
      </c>
      <c r="K28" s="18"/>
      <c r="L28" s="18" t="n">
        <v>33930.41904</v>
      </c>
      <c r="M28" s="18" t="n">
        <v>101.92149</v>
      </c>
      <c r="N28" s="18"/>
      <c r="O28" s="18"/>
      <c r="P28" s="18" t="n">
        <f aca="false">SUM(Q28:U28)</f>
        <v>0</v>
      </c>
      <c r="Q28" s="18"/>
      <c r="R28" s="18"/>
      <c r="S28" s="18"/>
      <c r="T28" s="18"/>
      <c r="U28" s="18"/>
      <c r="V28" s="18" t="n">
        <f aca="false">SUM(W28:AA28)</f>
        <v>0</v>
      </c>
      <c r="W28" s="18"/>
      <c r="X28" s="18"/>
      <c r="Y28" s="18"/>
      <c r="Z28" s="18"/>
      <c r="AA28" s="18"/>
      <c r="AB28" s="18" t="n">
        <f aca="false">SUM(AC28:AF28)</f>
        <v>0</v>
      </c>
      <c r="AC28" s="18"/>
      <c r="AD28" s="18"/>
      <c r="AE28" s="18"/>
      <c r="AF28" s="18"/>
      <c r="AG28" s="17" t="n">
        <f aca="false">SUM(AH28:AK28)</f>
        <v>0</v>
      </c>
      <c r="AH28" s="18"/>
      <c r="AI28" s="18"/>
      <c r="AJ28" s="18"/>
      <c r="AK28" s="18"/>
      <c r="AL28" s="15" t="s">
        <v>188</v>
      </c>
      <c r="AM28" s="15" t="s">
        <v>25</v>
      </c>
      <c r="AN28" s="15"/>
      <c r="AO28" s="15" t="s">
        <v>177</v>
      </c>
      <c r="AP28" s="15"/>
      <c r="AQ28" s="15" t="s">
        <v>193</v>
      </c>
      <c r="AR28" s="15" t="s">
        <v>40</v>
      </c>
      <c r="AS28" s="15" t="s">
        <v>194</v>
      </c>
      <c r="AT28" s="15" t="s">
        <v>194</v>
      </c>
      <c r="AU28" s="15"/>
      <c r="AV28" s="15" t="s">
        <v>181</v>
      </c>
      <c r="AW28" s="15" t="s">
        <v>190</v>
      </c>
      <c r="AX28" s="15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</row>
    <row r="29" customFormat="false" ht="99" hidden="false" customHeight="true" outlineLevel="0" collapsed="false">
      <c r="A29" s="14" t="s">
        <v>195</v>
      </c>
      <c r="B29" s="15" t="s">
        <v>183</v>
      </c>
      <c r="C29" s="15" t="s">
        <v>40</v>
      </c>
      <c r="D29" s="15" t="s">
        <v>184</v>
      </c>
      <c r="E29" s="16" t="s">
        <v>185</v>
      </c>
      <c r="F29" s="15" t="s">
        <v>186</v>
      </c>
      <c r="G29" s="15" t="s">
        <v>187</v>
      </c>
      <c r="H29" s="15" t="s">
        <v>121</v>
      </c>
      <c r="I29" s="17" t="n">
        <f aca="false">J29+P29+V29+AB29+AG29</f>
        <v>3766828.06009</v>
      </c>
      <c r="J29" s="17" t="n">
        <f aca="false">SUM(K29:O29)</f>
        <v>614598.83658</v>
      </c>
      <c r="K29" s="18"/>
      <c r="L29" s="18" t="n">
        <v>613221.72382</v>
      </c>
      <c r="M29" s="18" t="n">
        <v>1377.11276</v>
      </c>
      <c r="N29" s="18"/>
      <c r="O29" s="18"/>
      <c r="P29" s="18" t="n">
        <f aca="false">SUM(Q29:U29)</f>
        <v>536466.84496</v>
      </c>
      <c r="Q29" s="18"/>
      <c r="R29" s="18" t="n">
        <v>534591.58091</v>
      </c>
      <c r="S29" s="18" t="n">
        <v>1875.26405</v>
      </c>
      <c r="T29" s="18"/>
      <c r="U29" s="18"/>
      <c r="V29" s="18" t="n">
        <f aca="false">SUM(W29:AA29)</f>
        <v>592100.37855</v>
      </c>
      <c r="W29" s="18"/>
      <c r="X29" s="18" t="n">
        <v>590160.0536</v>
      </c>
      <c r="Y29" s="18" t="n">
        <v>1940.32495</v>
      </c>
      <c r="Z29" s="18"/>
      <c r="AA29" s="18"/>
      <c r="AB29" s="18" t="n">
        <f aca="false">SUM(AC29:AF29)</f>
        <v>2023662</v>
      </c>
      <c r="AC29" s="18"/>
      <c r="AD29" s="18" t="n">
        <v>601447.48335</v>
      </c>
      <c r="AE29" s="18" t="n">
        <v>2023.662</v>
      </c>
      <c r="AF29" s="18" t="n">
        <v>1420190.85465</v>
      </c>
      <c r="AG29" s="17" t="n">
        <f aca="false">SUM(AH29:AK29)</f>
        <v>0</v>
      </c>
      <c r="AH29" s="18"/>
      <c r="AI29" s="18"/>
      <c r="AJ29" s="18"/>
      <c r="AK29" s="18"/>
      <c r="AL29" s="15" t="s">
        <v>188</v>
      </c>
      <c r="AM29" s="15" t="s">
        <v>27</v>
      </c>
      <c r="AN29" s="15"/>
      <c r="AO29" s="15" t="s">
        <v>177</v>
      </c>
      <c r="AP29" s="15"/>
      <c r="AQ29" s="15" t="s">
        <v>121</v>
      </c>
      <c r="AR29" s="15" t="s">
        <v>40</v>
      </c>
      <c r="AS29" s="15" t="s">
        <v>196</v>
      </c>
      <c r="AT29" s="15" t="s">
        <v>196</v>
      </c>
      <c r="AU29" s="15"/>
      <c r="AV29" s="15" t="s">
        <v>181</v>
      </c>
      <c r="AW29" s="15" t="s">
        <v>190</v>
      </c>
      <c r="AX29" s="15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</row>
    <row r="30" customFormat="false" ht="108.75" hidden="false" customHeight="true" outlineLevel="0" collapsed="false">
      <c r="A30" s="14" t="s">
        <v>197</v>
      </c>
      <c r="B30" s="15" t="s">
        <v>183</v>
      </c>
      <c r="C30" s="15" t="s">
        <v>40</v>
      </c>
      <c r="D30" s="15" t="s">
        <v>184</v>
      </c>
      <c r="E30" s="16" t="s">
        <v>185</v>
      </c>
      <c r="F30" s="15" t="s">
        <v>186</v>
      </c>
      <c r="G30" s="15" t="s">
        <v>187</v>
      </c>
      <c r="H30" s="15" t="s">
        <v>198</v>
      </c>
      <c r="I30" s="17" t="n">
        <f aca="false">J30+P30+V30+AB30+AG30</f>
        <v>56184.87447</v>
      </c>
      <c r="J30" s="17" t="n">
        <f aca="false">SUM(K30:O30)</f>
        <v>6376.47676</v>
      </c>
      <c r="K30" s="18"/>
      <c r="L30" s="18" t="n">
        <v>6370.10028</v>
      </c>
      <c r="M30" s="30" t="n">
        <v>6.37648</v>
      </c>
      <c r="N30" s="18"/>
      <c r="O30" s="18"/>
      <c r="P30" s="18" t="n">
        <f aca="false">SUM(Q30:U30)</f>
        <v>49808.39771</v>
      </c>
      <c r="Q30" s="18"/>
      <c r="R30" s="18" t="n">
        <v>49758.58931</v>
      </c>
      <c r="S30" s="30" t="n">
        <v>49.8084</v>
      </c>
      <c r="T30" s="18"/>
      <c r="U30" s="18"/>
      <c r="V30" s="18" t="n">
        <f aca="false">SUM(W30:AA30)</f>
        <v>0</v>
      </c>
      <c r="W30" s="18"/>
      <c r="X30" s="18"/>
      <c r="Y30" s="18"/>
      <c r="Z30" s="18"/>
      <c r="AA30" s="18"/>
      <c r="AB30" s="18" t="n">
        <f aca="false">SUM(AC30:AF30)</f>
        <v>0</v>
      </c>
      <c r="AC30" s="18"/>
      <c r="AD30" s="18"/>
      <c r="AE30" s="18"/>
      <c r="AF30" s="18"/>
      <c r="AG30" s="17" t="n">
        <f aca="false">SUM(AH30:AK30)</f>
        <v>0</v>
      </c>
      <c r="AH30" s="18"/>
      <c r="AI30" s="18"/>
      <c r="AJ30" s="18"/>
      <c r="AK30" s="18"/>
      <c r="AL30" s="15" t="s">
        <v>188</v>
      </c>
      <c r="AM30" s="15" t="s">
        <v>27</v>
      </c>
      <c r="AN30" s="15"/>
      <c r="AO30" s="15" t="s">
        <v>177</v>
      </c>
      <c r="AP30" s="15"/>
      <c r="AQ30" s="15" t="s">
        <v>198</v>
      </c>
      <c r="AR30" s="15" t="s">
        <v>40</v>
      </c>
      <c r="AS30" s="15" t="s">
        <v>199</v>
      </c>
      <c r="AT30" s="15" t="s">
        <v>200</v>
      </c>
      <c r="AU30" s="15"/>
      <c r="AV30" s="15" t="s">
        <v>181</v>
      </c>
      <c r="AW30" s="15" t="s">
        <v>190</v>
      </c>
      <c r="AX30" s="15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</row>
    <row r="31" customFormat="false" ht="102" hidden="false" customHeight="false" outlineLevel="0" collapsed="false">
      <c r="A31" s="14" t="s">
        <v>201</v>
      </c>
      <c r="B31" s="15" t="s">
        <v>183</v>
      </c>
      <c r="C31" s="15" t="s">
        <v>40</v>
      </c>
      <c r="D31" s="15" t="s">
        <v>202</v>
      </c>
      <c r="E31" s="16" t="s">
        <v>185</v>
      </c>
      <c r="F31" s="15" t="s">
        <v>186</v>
      </c>
      <c r="G31" s="15" t="s">
        <v>203</v>
      </c>
      <c r="H31" s="15" t="s">
        <v>204</v>
      </c>
      <c r="I31" s="17" t="n">
        <f aca="false">J31+P31+V31+AB31+AG31</f>
        <v>164200</v>
      </c>
      <c r="J31" s="17" t="n">
        <f aca="false">SUM(K31:O31)</f>
        <v>164200</v>
      </c>
      <c r="K31" s="18" t="n">
        <v>100000</v>
      </c>
      <c r="L31" s="26" t="n">
        <v>64200</v>
      </c>
      <c r="M31" s="18"/>
      <c r="N31" s="18"/>
      <c r="O31" s="18"/>
      <c r="P31" s="18" t="n">
        <f aca="false">SUM(Q31:U31)</f>
        <v>0</v>
      </c>
      <c r="Q31" s="18"/>
      <c r="R31" s="18"/>
      <c r="S31" s="18"/>
      <c r="T31" s="18"/>
      <c r="U31" s="18"/>
      <c r="V31" s="18" t="n">
        <f aca="false">SUM(W31:AA31)</f>
        <v>0</v>
      </c>
      <c r="W31" s="18"/>
      <c r="X31" s="18"/>
      <c r="Y31" s="18"/>
      <c r="Z31" s="18"/>
      <c r="AA31" s="18"/>
      <c r="AB31" s="18" t="n">
        <f aca="false">SUM(AC31:AF31)</f>
        <v>0</v>
      </c>
      <c r="AC31" s="18"/>
      <c r="AD31" s="18"/>
      <c r="AE31" s="18"/>
      <c r="AF31" s="18"/>
      <c r="AG31" s="17" t="n">
        <f aca="false">SUM(AH31:AK31)</f>
        <v>0</v>
      </c>
      <c r="AH31" s="18"/>
      <c r="AI31" s="18"/>
      <c r="AJ31" s="18"/>
      <c r="AK31" s="18"/>
      <c r="AL31" s="15" t="s">
        <v>205</v>
      </c>
      <c r="AM31" s="15" t="s">
        <v>24</v>
      </c>
      <c r="AN31" s="15"/>
      <c r="AO31" s="15" t="s">
        <v>47</v>
      </c>
      <c r="AP31" s="15" t="s">
        <v>206</v>
      </c>
      <c r="AQ31" s="15" t="s">
        <v>49</v>
      </c>
      <c r="AR31" s="15" t="s">
        <v>40</v>
      </c>
      <c r="AS31" s="15" t="s">
        <v>40</v>
      </c>
      <c r="AT31" s="15" t="s">
        <v>49</v>
      </c>
      <c r="AU31" s="19" t="s">
        <v>207</v>
      </c>
      <c r="AV31" s="15" t="s">
        <v>53</v>
      </c>
      <c r="AW31" s="15" t="s">
        <v>54</v>
      </c>
      <c r="AX31" s="21" t="s">
        <v>208</v>
      </c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</row>
    <row r="32" customFormat="false" ht="149.25" hidden="false" customHeight="true" outlineLevel="0" collapsed="false">
      <c r="A32" s="14" t="s">
        <v>209</v>
      </c>
      <c r="B32" s="15" t="s">
        <v>183</v>
      </c>
      <c r="C32" s="12" t="s">
        <v>210</v>
      </c>
      <c r="D32" s="12" t="s">
        <v>211</v>
      </c>
      <c r="E32" s="14" t="s">
        <v>185</v>
      </c>
      <c r="F32" s="31" t="s">
        <v>212</v>
      </c>
      <c r="G32" s="12" t="s">
        <v>213</v>
      </c>
      <c r="H32" s="12" t="s">
        <v>214</v>
      </c>
      <c r="I32" s="17" t="n">
        <f aca="false">J32+P32+V32+AB32+AG32</f>
        <v>725100</v>
      </c>
      <c r="J32" s="17" t="n">
        <f aca="false">SUM(K32:O32)</f>
        <v>13100</v>
      </c>
      <c r="K32" s="17"/>
      <c r="L32" s="17" t="n">
        <f aca="false">13100</f>
        <v>13100</v>
      </c>
      <c r="M32" s="17"/>
      <c r="N32" s="17"/>
      <c r="O32" s="17"/>
      <c r="P32" s="18" t="n">
        <f aca="false">SUM(Q32:U32)</f>
        <v>197750</v>
      </c>
      <c r="Q32" s="17"/>
      <c r="R32" s="17" t="n">
        <v>197750</v>
      </c>
      <c r="S32" s="17"/>
      <c r="T32" s="17"/>
      <c r="U32" s="17"/>
      <c r="V32" s="18" t="n">
        <f aca="false">SUM(W32:AA32)</f>
        <v>197750</v>
      </c>
      <c r="W32" s="17"/>
      <c r="X32" s="17" t="n">
        <v>197750</v>
      </c>
      <c r="Y32" s="17"/>
      <c r="Z32" s="17"/>
      <c r="AA32" s="17"/>
      <c r="AB32" s="18" t="n">
        <f aca="false">SUM(AC32:AF32)</f>
        <v>197750</v>
      </c>
      <c r="AC32" s="17"/>
      <c r="AD32" s="17" t="n">
        <v>197750</v>
      </c>
      <c r="AE32" s="17"/>
      <c r="AF32" s="17"/>
      <c r="AG32" s="17" t="n">
        <f aca="false">SUM(AH32:AK32)</f>
        <v>118750</v>
      </c>
      <c r="AH32" s="17"/>
      <c r="AI32" s="17" t="n">
        <v>118750</v>
      </c>
      <c r="AJ32" s="17"/>
      <c r="AK32" s="17"/>
      <c r="AL32" s="12" t="s">
        <v>215</v>
      </c>
      <c r="AM32" s="32" t="s">
        <v>28</v>
      </c>
      <c r="AN32" s="32"/>
      <c r="AO32" s="12" t="s">
        <v>216</v>
      </c>
      <c r="AP32" s="32"/>
      <c r="AQ32" s="12" t="s">
        <v>210</v>
      </c>
      <c r="AR32" s="31" t="s">
        <v>40</v>
      </c>
      <c r="AS32" s="12" t="s">
        <v>210</v>
      </c>
      <c r="AT32" s="12" t="s">
        <v>210</v>
      </c>
      <c r="AU32" s="32"/>
      <c r="AV32" s="15" t="s">
        <v>53</v>
      </c>
      <c r="AW32" s="12" t="s">
        <v>190</v>
      </c>
      <c r="AX32" s="32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</row>
    <row r="33" customFormat="false" ht="111.75" hidden="false" customHeight="true" outlineLevel="0" collapsed="false">
      <c r="A33" s="14" t="s">
        <v>217</v>
      </c>
      <c r="B33" s="12" t="s">
        <v>218</v>
      </c>
      <c r="C33" s="12" t="s">
        <v>219</v>
      </c>
      <c r="D33" s="33" t="s">
        <v>220</v>
      </c>
      <c r="E33" s="34" t="s">
        <v>221</v>
      </c>
      <c r="F33" s="34" t="s">
        <v>222</v>
      </c>
      <c r="G33" s="12" t="s">
        <v>223</v>
      </c>
      <c r="H33" s="12" t="s">
        <v>121</v>
      </c>
      <c r="I33" s="17" t="n">
        <f aca="false">J33+P33+V33+AB33+AG33</f>
        <v>126000</v>
      </c>
      <c r="J33" s="17" t="n">
        <f aca="false">SUM(K33:O33)</f>
        <v>126000</v>
      </c>
      <c r="K33" s="17"/>
      <c r="L33" s="17" t="n">
        <v>126000</v>
      </c>
      <c r="M33" s="17"/>
      <c r="N33" s="17"/>
      <c r="O33" s="17"/>
      <c r="P33" s="18" t="n">
        <f aca="false">SUM(Q33:U33)</f>
        <v>0</v>
      </c>
      <c r="Q33" s="17"/>
      <c r="R33" s="17"/>
      <c r="S33" s="17"/>
      <c r="T33" s="17"/>
      <c r="U33" s="17"/>
      <c r="V33" s="18" t="n">
        <f aca="false">SUM(W33:AA33)</f>
        <v>0</v>
      </c>
      <c r="W33" s="17"/>
      <c r="X33" s="17"/>
      <c r="Y33" s="17"/>
      <c r="Z33" s="17"/>
      <c r="AA33" s="17"/>
      <c r="AB33" s="18" t="n">
        <f aca="false">SUM(AC33:AF33)</f>
        <v>0</v>
      </c>
      <c r="AC33" s="17"/>
      <c r="AD33" s="17"/>
      <c r="AE33" s="17"/>
      <c r="AF33" s="17"/>
      <c r="AG33" s="17" t="n">
        <f aca="false">SUM(AH33:AK33)</f>
        <v>0</v>
      </c>
      <c r="AH33" s="17"/>
      <c r="AI33" s="17"/>
      <c r="AJ33" s="17"/>
      <c r="AK33" s="17"/>
      <c r="AL33" s="12" t="s">
        <v>224</v>
      </c>
      <c r="AM33" s="33" t="s">
        <v>24</v>
      </c>
      <c r="AN33" s="12"/>
      <c r="AO33" s="12" t="s">
        <v>225</v>
      </c>
      <c r="AP33" s="12" t="s">
        <v>226</v>
      </c>
      <c r="AQ33" s="12" t="s">
        <v>227</v>
      </c>
      <c r="AR33" s="33" t="s">
        <v>228</v>
      </c>
      <c r="AS33" s="12" t="s">
        <v>227</v>
      </c>
      <c r="AT33" s="12" t="s">
        <v>229</v>
      </c>
      <c r="AU33" s="25" t="s">
        <v>230</v>
      </c>
      <c r="AV33" s="15" t="s">
        <v>53</v>
      </c>
      <c r="AW33" s="13" t="s">
        <v>63</v>
      </c>
      <c r="AX33" s="15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</row>
    <row r="34" customFormat="false" ht="114.75" hidden="false" customHeight="true" outlineLevel="0" collapsed="false">
      <c r="A34" s="14" t="s">
        <v>231</v>
      </c>
      <c r="B34" s="12" t="s">
        <v>218</v>
      </c>
      <c r="C34" s="12" t="s">
        <v>219</v>
      </c>
      <c r="D34" s="33" t="s">
        <v>220</v>
      </c>
      <c r="E34" s="14" t="s">
        <v>221</v>
      </c>
      <c r="F34" s="34" t="s">
        <v>222</v>
      </c>
      <c r="G34" s="12" t="s">
        <v>232</v>
      </c>
      <c r="H34" s="12" t="s">
        <v>121</v>
      </c>
      <c r="I34" s="17" t="n">
        <f aca="false">J34+P34+V34+AB34+AG34</f>
        <v>140395</v>
      </c>
      <c r="J34" s="17" t="n">
        <f aca="false">SUM(K34:O34)</f>
        <v>140395</v>
      </c>
      <c r="K34" s="17"/>
      <c r="L34" s="17" t="n">
        <v>140395</v>
      </c>
      <c r="M34" s="17"/>
      <c r="N34" s="17"/>
      <c r="O34" s="17"/>
      <c r="P34" s="18" t="n">
        <f aca="false">SUM(Q34:U34)</f>
        <v>0</v>
      </c>
      <c r="Q34" s="17"/>
      <c r="R34" s="17"/>
      <c r="S34" s="17"/>
      <c r="T34" s="17"/>
      <c r="U34" s="17"/>
      <c r="V34" s="18" t="n">
        <f aca="false">SUM(W34:AA34)</f>
        <v>0</v>
      </c>
      <c r="W34" s="17"/>
      <c r="X34" s="17"/>
      <c r="Y34" s="17"/>
      <c r="Z34" s="17"/>
      <c r="AA34" s="17"/>
      <c r="AB34" s="18" t="n">
        <f aca="false">SUM(AC34:AF34)</f>
        <v>0</v>
      </c>
      <c r="AC34" s="17"/>
      <c r="AD34" s="17"/>
      <c r="AE34" s="17"/>
      <c r="AF34" s="17"/>
      <c r="AG34" s="17" t="n">
        <f aca="false">SUM(AH34:AK34)</f>
        <v>0</v>
      </c>
      <c r="AH34" s="17"/>
      <c r="AI34" s="17"/>
      <c r="AJ34" s="17"/>
      <c r="AK34" s="17"/>
      <c r="AL34" s="12" t="s">
        <v>224</v>
      </c>
      <c r="AM34" s="33" t="s">
        <v>24</v>
      </c>
      <c r="AN34" s="12"/>
      <c r="AO34" s="12" t="s">
        <v>225</v>
      </c>
      <c r="AP34" s="12" t="s">
        <v>233</v>
      </c>
      <c r="AQ34" s="12" t="s">
        <v>227</v>
      </c>
      <c r="AR34" s="33" t="s">
        <v>228</v>
      </c>
      <c r="AS34" s="12" t="s">
        <v>227</v>
      </c>
      <c r="AT34" s="12" t="s">
        <v>229</v>
      </c>
      <c r="AU34" s="25" t="s">
        <v>234</v>
      </c>
      <c r="AV34" s="15" t="s">
        <v>53</v>
      </c>
      <c r="AW34" s="13" t="s">
        <v>63</v>
      </c>
      <c r="AX34" s="15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</row>
    <row r="35" customFormat="false" ht="114" hidden="false" customHeight="true" outlineLevel="0" collapsed="false">
      <c r="A35" s="14" t="s">
        <v>235</v>
      </c>
      <c r="B35" s="12" t="s">
        <v>218</v>
      </c>
      <c r="C35" s="12" t="s">
        <v>219</v>
      </c>
      <c r="D35" s="33" t="s">
        <v>220</v>
      </c>
      <c r="E35" s="14" t="s">
        <v>221</v>
      </c>
      <c r="F35" s="34" t="s">
        <v>222</v>
      </c>
      <c r="G35" s="12" t="s">
        <v>236</v>
      </c>
      <c r="H35" s="12" t="s">
        <v>153</v>
      </c>
      <c r="I35" s="17" t="n">
        <f aca="false">J35+P35+V35+AB35+AG35</f>
        <v>221310</v>
      </c>
      <c r="J35" s="17" t="n">
        <f aca="false">SUM(K35:O35)</f>
        <v>221310</v>
      </c>
      <c r="K35" s="17"/>
      <c r="L35" s="17" t="n">
        <v>221310</v>
      </c>
      <c r="M35" s="17"/>
      <c r="N35" s="17"/>
      <c r="O35" s="17"/>
      <c r="P35" s="18" t="n">
        <f aca="false">SUM(Q35:U35)</f>
        <v>0</v>
      </c>
      <c r="Q35" s="17"/>
      <c r="R35" s="17"/>
      <c r="S35" s="17"/>
      <c r="T35" s="17"/>
      <c r="U35" s="17"/>
      <c r="V35" s="18" t="n">
        <f aca="false">SUM(W35:AA35)</f>
        <v>0</v>
      </c>
      <c r="W35" s="17"/>
      <c r="X35" s="17"/>
      <c r="Y35" s="17"/>
      <c r="Z35" s="17"/>
      <c r="AA35" s="17"/>
      <c r="AB35" s="18" t="n">
        <f aca="false">SUM(AC35:AF35)</f>
        <v>0</v>
      </c>
      <c r="AC35" s="17"/>
      <c r="AD35" s="17"/>
      <c r="AE35" s="17"/>
      <c r="AF35" s="17"/>
      <c r="AG35" s="17" t="n">
        <f aca="false">SUM(AH35:AK35)</f>
        <v>0</v>
      </c>
      <c r="AH35" s="17"/>
      <c r="AI35" s="17"/>
      <c r="AJ35" s="17"/>
      <c r="AK35" s="17"/>
      <c r="AL35" s="12" t="s">
        <v>224</v>
      </c>
      <c r="AM35" s="33" t="s">
        <v>24</v>
      </c>
      <c r="AN35" s="12"/>
      <c r="AO35" s="12" t="s">
        <v>225</v>
      </c>
      <c r="AP35" s="12"/>
      <c r="AQ35" s="12" t="s">
        <v>227</v>
      </c>
      <c r="AR35" s="33" t="s">
        <v>228</v>
      </c>
      <c r="AS35" s="12" t="s">
        <v>227</v>
      </c>
      <c r="AT35" s="12" t="s">
        <v>229</v>
      </c>
      <c r="AU35" s="25" t="s">
        <v>237</v>
      </c>
      <c r="AV35" s="15" t="s">
        <v>53</v>
      </c>
      <c r="AW35" s="12" t="s">
        <v>238</v>
      </c>
      <c r="AX35" s="31" t="s">
        <v>239</v>
      </c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</row>
    <row r="36" customFormat="false" ht="114.75" hidden="false" customHeight="false" outlineLevel="0" collapsed="false">
      <c r="A36" s="14" t="s">
        <v>240</v>
      </c>
      <c r="B36" s="12" t="s">
        <v>218</v>
      </c>
      <c r="C36" s="12" t="s">
        <v>219</v>
      </c>
      <c r="D36" s="33" t="s">
        <v>220</v>
      </c>
      <c r="E36" s="14" t="s">
        <v>221</v>
      </c>
      <c r="F36" s="34" t="s">
        <v>222</v>
      </c>
      <c r="G36" s="12" t="s">
        <v>241</v>
      </c>
      <c r="H36" s="12" t="s">
        <v>121</v>
      </c>
      <c r="I36" s="17" t="n">
        <f aca="false">J36+P36+V36+AB36+AG36</f>
        <v>91000</v>
      </c>
      <c r="J36" s="17" t="n">
        <f aca="false">SUM(K36:O36)</f>
        <v>91000</v>
      </c>
      <c r="K36" s="17"/>
      <c r="L36" s="17" t="n">
        <v>91000</v>
      </c>
      <c r="M36" s="17"/>
      <c r="N36" s="17"/>
      <c r="O36" s="17"/>
      <c r="P36" s="18" t="n">
        <f aca="false">SUM(Q36:U36)</f>
        <v>0</v>
      </c>
      <c r="Q36" s="17"/>
      <c r="R36" s="17"/>
      <c r="S36" s="17"/>
      <c r="T36" s="17"/>
      <c r="U36" s="17"/>
      <c r="V36" s="18" t="n">
        <f aca="false">SUM(W36:AA36)</f>
        <v>0</v>
      </c>
      <c r="W36" s="17"/>
      <c r="X36" s="17"/>
      <c r="Y36" s="17"/>
      <c r="Z36" s="17"/>
      <c r="AA36" s="17"/>
      <c r="AB36" s="18" t="n">
        <f aca="false">SUM(AC36:AF36)</f>
        <v>0</v>
      </c>
      <c r="AC36" s="17"/>
      <c r="AD36" s="17"/>
      <c r="AE36" s="17"/>
      <c r="AF36" s="17"/>
      <c r="AG36" s="17" t="n">
        <f aca="false">SUM(AH36:AK36)</f>
        <v>0</v>
      </c>
      <c r="AH36" s="17"/>
      <c r="AI36" s="17"/>
      <c r="AJ36" s="17"/>
      <c r="AK36" s="17"/>
      <c r="AL36" s="12" t="s">
        <v>224</v>
      </c>
      <c r="AM36" s="33" t="s">
        <v>24</v>
      </c>
      <c r="AN36" s="12"/>
      <c r="AO36" s="12" t="s">
        <v>225</v>
      </c>
      <c r="AP36" s="12" t="s">
        <v>242</v>
      </c>
      <c r="AQ36" s="12" t="s">
        <v>227</v>
      </c>
      <c r="AR36" s="33" t="s">
        <v>228</v>
      </c>
      <c r="AS36" s="12" t="s">
        <v>227</v>
      </c>
      <c r="AT36" s="12" t="s">
        <v>229</v>
      </c>
      <c r="AU36" s="35"/>
      <c r="AV36" s="15" t="s">
        <v>53</v>
      </c>
      <c r="AW36" s="13" t="s">
        <v>63</v>
      </c>
      <c r="AX36" s="15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</row>
    <row r="37" customFormat="false" ht="111.75" hidden="false" customHeight="true" outlineLevel="0" collapsed="false">
      <c r="A37" s="14" t="s">
        <v>243</v>
      </c>
      <c r="B37" s="12" t="s">
        <v>218</v>
      </c>
      <c r="C37" s="12" t="s">
        <v>219</v>
      </c>
      <c r="D37" s="33" t="s">
        <v>220</v>
      </c>
      <c r="E37" s="14" t="s">
        <v>221</v>
      </c>
      <c r="F37" s="34" t="s">
        <v>222</v>
      </c>
      <c r="G37" s="13" t="s">
        <v>244</v>
      </c>
      <c r="H37" s="13" t="s">
        <v>153</v>
      </c>
      <c r="I37" s="17" t="n">
        <f aca="false">J37+P37+V37+AB37+AG37</f>
        <v>367665.93761</v>
      </c>
      <c r="J37" s="17" t="n">
        <f aca="false">SUM(K37:O37)</f>
        <v>97993.62675</v>
      </c>
      <c r="K37" s="17" t="n">
        <v>43302.6</v>
      </c>
      <c r="L37" s="17" t="n">
        <v>50000</v>
      </c>
      <c r="M37" s="17" t="n">
        <v>4691.02675</v>
      </c>
      <c r="N37" s="17"/>
      <c r="O37" s="17"/>
      <c r="P37" s="18" t="n">
        <f aca="false">SUM(Q37:U37)</f>
        <v>269672.31086</v>
      </c>
      <c r="Q37" s="17" t="n">
        <v>89812</v>
      </c>
      <c r="R37" s="17" t="n">
        <v>179860.31086</v>
      </c>
      <c r="S37" s="17"/>
      <c r="T37" s="17"/>
      <c r="U37" s="17"/>
      <c r="V37" s="18" t="n">
        <f aca="false">SUM(W37:AA37)</f>
        <v>0</v>
      </c>
      <c r="W37" s="17"/>
      <c r="X37" s="17"/>
      <c r="Y37" s="17"/>
      <c r="Z37" s="17"/>
      <c r="AA37" s="17"/>
      <c r="AB37" s="18" t="n">
        <f aca="false">SUM(AC37:AF37)</f>
        <v>0</v>
      </c>
      <c r="AC37" s="17"/>
      <c r="AD37" s="17"/>
      <c r="AE37" s="17"/>
      <c r="AF37" s="17"/>
      <c r="AG37" s="17" t="n">
        <f aca="false">SUM(AH37:AK37)</f>
        <v>0</v>
      </c>
      <c r="AH37" s="17"/>
      <c r="AI37" s="17"/>
      <c r="AJ37" s="17"/>
      <c r="AK37" s="17"/>
      <c r="AL37" s="13" t="s">
        <v>245</v>
      </c>
      <c r="AM37" s="33" t="s">
        <v>24</v>
      </c>
      <c r="AN37" s="13"/>
      <c r="AO37" s="12" t="s">
        <v>177</v>
      </c>
      <c r="AP37" s="13" t="s">
        <v>246</v>
      </c>
      <c r="AQ37" s="13" t="s">
        <v>247</v>
      </c>
      <c r="AR37" s="33" t="s">
        <v>228</v>
      </c>
      <c r="AS37" s="13" t="s">
        <v>248</v>
      </c>
      <c r="AT37" s="13" t="s">
        <v>248</v>
      </c>
      <c r="AU37" s="17" t="s">
        <v>249</v>
      </c>
      <c r="AV37" s="12" t="s">
        <v>181</v>
      </c>
      <c r="AW37" s="13" t="s">
        <v>54</v>
      </c>
      <c r="AX37" s="31" t="s">
        <v>250</v>
      </c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</row>
    <row r="38" customFormat="false" ht="111.75" hidden="false" customHeight="true" outlineLevel="0" collapsed="false">
      <c r="A38" s="14" t="s">
        <v>251</v>
      </c>
      <c r="B38" s="12" t="s">
        <v>218</v>
      </c>
      <c r="C38" s="12" t="s">
        <v>219</v>
      </c>
      <c r="D38" s="36" t="s">
        <v>252</v>
      </c>
      <c r="E38" s="13" t="s">
        <v>253</v>
      </c>
      <c r="F38" s="13" t="s">
        <v>254</v>
      </c>
      <c r="G38" s="13" t="s">
        <v>255</v>
      </c>
      <c r="H38" s="12" t="s">
        <v>121</v>
      </c>
      <c r="I38" s="17" t="n">
        <f aca="false">J38+P38+V38+AB38+AG38</f>
        <v>8605000</v>
      </c>
      <c r="J38" s="17" t="n">
        <f aca="false">SUM(K38:O38)</f>
        <v>8605000</v>
      </c>
      <c r="K38" s="17" t="n">
        <v>8000000</v>
      </c>
      <c r="L38" s="17" t="n">
        <v>605000</v>
      </c>
      <c r="M38" s="25"/>
      <c r="N38" s="25"/>
      <c r="O38" s="25"/>
      <c r="P38" s="18" t="n">
        <f aca="false">SUM(Q38:U38)</f>
        <v>0</v>
      </c>
      <c r="Q38" s="25"/>
      <c r="R38" s="17"/>
      <c r="S38" s="25"/>
      <c r="T38" s="25"/>
      <c r="U38" s="25"/>
      <c r="V38" s="18" t="n">
        <f aca="false">SUM(W38:AA38)</f>
        <v>0</v>
      </c>
      <c r="W38" s="25"/>
      <c r="X38" s="25"/>
      <c r="Y38" s="25"/>
      <c r="Z38" s="25"/>
      <c r="AA38" s="25"/>
      <c r="AB38" s="18" t="n">
        <f aca="false">SUM(AC38:AF38)</f>
        <v>0</v>
      </c>
      <c r="AC38" s="25"/>
      <c r="AD38" s="25"/>
      <c r="AE38" s="25"/>
      <c r="AF38" s="25"/>
      <c r="AG38" s="17" t="n">
        <f aca="false">SUM(AH38:AK38)</f>
        <v>0</v>
      </c>
      <c r="AH38" s="25"/>
      <c r="AI38" s="25"/>
      <c r="AJ38" s="25"/>
      <c r="AK38" s="25"/>
      <c r="AL38" s="13" t="s">
        <v>256</v>
      </c>
      <c r="AM38" s="13" t="s">
        <v>25</v>
      </c>
      <c r="AN38" s="13"/>
      <c r="AO38" s="13" t="s">
        <v>47</v>
      </c>
      <c r="AP38" s="13" t="s">
        <v>257</v>
      </c>
      <c r="AQ38" s="33" t="s">
        <v>228</v>
      </c>
      <c r="AR38" s="33" t="s">
        <v>228</v>
      </c>
      <c r="AS38" s="33" t="s">
        <v>228</v>
      </c>
      <c r="AT38" s="33" t="s">
        <v>228</v>
      </c>
      <c r="AU38" s="13" t="s">
        <v>258</v>
      </c>
      <c r="AV38" s="31" t="s">
        <v>53</v>
      </c>
      <c r="AW38" s="13" t="s">
        <v>54</v>
      </c>
      <c r="AX38" s="13" t="s">
        <v>259</v>
      </c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</row>
    <row r="39" customFormat="false" ht="132.95" hidden="false" customHeight="true" outlineLevel="0" collapsed="false">
      <c r="A39" s="14" t="s">
        <v>260</v>
      </c>
      <c r="B39" s="22" t="s">
        <v>218</v>
      </c>
      <c r="C39" s="22" t="s">
        <v>219</v>
      </c>
      <c r="D39" s="33" t="s">
        <v>220</v>
      </c>
      <c r="E39" s="34" t="s">
        <v>221</v>
      </c>
      <c r="F39" s="34" t="s">
        <v>222</v>
      </c>
      <c r="G39" s="37" t="s">
        <v>261</v>
      </c>
      <c r="H39" s="22" t="s">
        <v>153</v>
      </c>
      <c r="I39" s="17" t="n">
        <f aca="false">J39+P39+V39+AB39+AG39</f>
        <v>223.641</v>
      </c>
      <c r="J39" s="17" t="n">
        <f aca="false">SUM(K39:O39)</f>
        <v>223.641</v>
      </c>
      <c r="K39" s="17"/>
      <c r="L39" s="38" t="n">
        <v>223.641</v>
      </c>
      <c r="M39" s="17"/>
      <c r="N39" s="17"/>
      <c r="O39" s="17"/>
      <c r="P39" s="18" t="n">
        <f aca="false">SUM(Q39:U39)</f>
        <v>0</v>
      </c>
      <c r="Q39" s="17"/>
      <c r="R39" s="17"/>
      <c r="S39" s="17"/>
      <c r="T39" s="17"/>
      <c r="U39" s="17"/>
      <c r="V39" s="18" t="n">
        <f aca="false">SUM(W39:AA39)</f>
        <v>0</v>
      </c>
      <c r="W39" s="17"/>
      <c r="X39" s="17"/>
      <c r="Y39" s="17"/>
      <c r="Z39" s="17"/>
      <c r="AA39" s="17"/>
      <c r="AB39" s="18" t="n">
        <f aca="false">SUM(AC39:AF39)</f>
        <v>0</v>
      </c>
      <c r="AC39" s="17"/>
      <c r="AD39" s="17"/>
      <c r="AE39" s="17"/>
      <c r="AF39" s="17"/>
      <c r="AG39" s="17" t="n">
        <f aca="false">SUM(AH39:AK39)</f>
        <v>0</v>
      </c>
      <c r="AH39" s="17"/>
      <c r="AI39" s="17"/>
      <c r="AJ39" s="17"/>
      <c r="AK39" s="17"/>
      <c r="AL39" s="33" t="s">
        <v>224</v>
      </c>
      <c r="AM39" s="33"/>
      <c r="AN39" s="33" t="s">
        <v>24</v>
      </c>
      <c r="AO39" s="33" t="s">
        <v>262</v>
      </c>
      <c r="AP39" s="33" t="s">
        <v>263</v>
      </c>
      <c r="AQ39" s="33" t="s">
        <v>227</v>
      </c>
      <c r="AR39" s="33" t="s">
        <v>228</v>
      </c>
      <c r="AS39" s="33" t="s">
        <v>227</v>
      </c>
      <c r="AT39" s="33" t="s">
        <v>227</v>
      </c>
      <c r="AU39" s="33"/>
      <c r="AV39" s="33" t="s">
        <v>53</v>
      </c>
      <c r="AW39" s="33" t="s">
        <v>264</v>
      </c>
      <c r="AX39" s="33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</row>
    <row r="40" customFormat="false" ht="144.1" hidden="false" customHeight="true" outlineLevel="0" collapsed="false">
      <c r="A40" s="14" t="s">
        <v>265</v>
      </c>
      <c r="B40" s="12" t="s">
        <v>218</v>
      </c>
      <c r="C40" s="12" t="s">
        <v>219</v>
      </c>
      <c r="D40" s="33" t="s">
        <v>220</v>
      </c>
      <c r="E40" s="34" t="s">
        <v>221</v>
      </c>
      <c r="F40" s="34" t="s">
        <v>222</v>
      </c>
      <c r="G40" s="12" t="s">
        <v>266</v>
      </c>
      <c r="H40" s="12" t="s">
        <v>153</v>
      </c>
      <c r="I40" s="17" t="n">
        <f aca="false">J40+P40+V40+AB40+AG40</f>
        <v>495002.71542</v>
      </c>
      <c r="J40" s="17" t="n">
        <f aca="false">SUM(K40:O40)</f>
        <v>110435.1754</v>
      </c>
      <c r="K40" s="17" t="n">
        <v>103950</v>
      </c>
      <c r="L40" s="17" t="n">
        <v>6485.1754</v>
      </c>
      <c r="M40" s="17"/>
      <c r="N40" s="17"/>
      <c r="O40" s="17"/>
      <c r="P40" s="18" t="n">
        <f aca="false">SUM(Q40:U40)</f>
        <v>384567.54002</v>
      </c>
      <c r="Q40" s="17" t="n">
        <v>215600</v>
      </c>
      <c r="R40" s="17" t="n">
        <v>168967.54002</v>
      </c>
      <c r="S40" s="17"/>
      <c r="T40" s="17"/>
      <c r="U40" s="17"/>
      <c r="V40" s="18" t="n">
        <f aca="false">SUM(W40:AA40)</f>
        <v>0</v>
      </c>
      <c r="W40" s="17"/>
      <c r="X40" s="17"/>
      <c r="Y40" s="17"/>
      <c r="Z40" s="17"/>
      <c r="AA40" s="17"/>
      <c r="AB40" s="18" t="n">
        <f aca="false">SUM(AC40:AF40)</f>
        <v>0</v>
      </c>
      <c r="AC40" s="17"/>
      <c r="AD40" s="17"/>
      <c r="AE40" s="17"/>
      <c r="AF40" s="17"/>
      <c r="AG40" s="17" t="n">
        <f aca="false">SUM(AH40:AK40)</f>
        <v>0</v>
      </c>
      <c r="AH40" s="17"/>
      <c r="AI40" s="17"/>
      <c r="AJ40" s="17"/>
      <c r="AK40" s="17"/>
      <c r="AL40" s="12" t="s">
        <v>224</v>
      </c>
      <c r="AM40" s="12" t="s">
        <v>25</v>
      </c>
      <c r="AN40" s="12"/>
      <c r="AO40" s="12" t="s">
        <v>225</v>
      </c>
      <c r="AP40" s="12" t="s">
        <v>267</v>
      </c>
      <c r="AQ40" s="12" t="s">
        <v>227</v>
      </c>
      <c r="AR40" s="33" t="s">
        <v>228</v>
      </c>
      <c r="AS40" s="12" t="s">
        <v>227</v>
      </c>
      <c r="AT40" s="12" t="s">
        <v>229</v>
      </c>
      <c r="AU40" s="35"/>
      <c r="AV40" s="22" t="s">
        <v>53</v>
      </c>
      <c r="AW40" s="13" t="s">
        <v>63</v>
      </c>
      <c r="AX40" s="12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</row>
    <row r="41" customFormat="false" ht="144.95" hidden="false" customHeight="true" outlineLevel="0" collapsed="false">
      <c r="A41" s="14" t="s">
        <v>268</v>
      </c>
      <c r="B41" s="12" t="s">
        <v>218</v>
      </c>
      <c r="C41" s="12" t="s">
        <v>219</v>
      </c>
      <c r="D41" s="33" t="s">
        <v>220</v>
      </c>
      <c r="E41" s="34" t="s">
        <v>221</v>
      </c>
      <c r="F41" s="34" t="s">
        <v>222</v>
      </c>
      <c r="G41" s="12" t="s">
        <v>269</v>
      </c>
      <c r="H41" s="12" t="s">
        <v>153</v>
      </c>
      <c r="I41" s="17" t="n">
        <f aca="false">J41+P41+V41+AB41+AG41</f>
        <v>8082.42279</v>
      </c>
      <c r="J41" s="17" t="n">
        <f aca="false">SUM(K41:O41)</f>
        <v>8082.42279</v>
      </c>
      <c r="K41" s="17"/>
      <c r="L41" s="17" t="n">
        <v>8082.42279</v>
      </c>
      <c r="M41" s="17"/>
      <c r="N41" s="17"/>
      <c r="O41" s="17"/>
      <c r="P41" s="18" t="n">
        <f aca="false">SUM(Q41:U41)</f>
        <v>0</v>
      </c>
      <c r="Q41" s="17"/>
      <c r="R41" s="17"/>
      <c r="S41" s="17"/>
      <c r="T41" s="17"/>
      <c r="U41" s="17"/>
      <c r="V41" s="18" t="n">
        <f aca="false">SUM(W41:AA41)</f>
        <v>0</v>
      </c>
      <c r="W41" s="17"/>
      <c r="X41" s="17"/>
      <c r="Y41" s="17"/>
      <c r="Z41" s="17"/>
      <c r="AA41" s="17"/>
      <c r="AB41" s="18" t="n">
        <f aca="false">SUM(AC41:AF41)</f>
        <v>0</v>
      </c>
      <c r="AC41" s="17"/>
      <c r="AD41" s="17"/>
      <c r="AE41" s="17"/>
      <c r="AF41" s="17"/>
      <c r="AG41" s="17" t="n">
        <f aca="false">SUM(AH41:AK41)</f>
        <v>0</v>
      </c>
      <c r="AH41" s="17"/>
      <c r="AI41" s="17"/>
      <c r="AJ41" s="17"/>
      <c r="AK41" s="17"/>
      <c r="AL41" s="12" t="s">
        <v>224</v>
      </c>
      <c r="AM41" s="33" t="s">
        <v>24</v>
      </c>
      <c r="AN41" s="12"/>
      <c r="AO41" s="33" t="s">
        <v>225</v>
      </c>
      <c r="AP41" s="33" t="s">
        <v>270</v>
      </c>
      <c r="AQ41" s="33" t="s">
        <v>227</v>
      </c>
      <c r="AR41" s="33" t="s">
        <v>228</v>
      </c>
      <c r="AS41" s="33" t="s">
        <v>227</v>
      </c>
      <c r="AT41" s="33" t="s">
        <v>229</v>
      </c>
      <c r="AU41" s="39" t="s">
        <v>271</v>
      </c>
      <c r="AV41" s="33" t="s">
        <v>53</v>
      </c>
      <c r="AW41" s="36" t="s">
        <v>238</v>
      </c>
      <c r="AX41" s="33" t="s">
        <v>272</v>
      </c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</row>
    <row r="42" customFormat="false" ht="114.75" hidden="false" customHeight="false" outlineLevel="0" collapsed="false">
      <c r="A42" s="14" t="s">
        <v>273</v>
      </c>
      <c r="B42" s="12" t="s">
        <v>218</v>
      </c>
      <c r="C42" s="12" t="s">
        <v>219</v>
      </c>
      <c r="D42" s="33" t="s">
        <v>220</v>
      </c>
      <c r="E42" s="34" t="s">
        <v>221</v>
      </c>
      <c r="F42" s="34" t="s">
        <v>222</v>
      </c>
      <c r="G42" s="12" t="s">
        <v>274</v>
      </c>
      <c r="H42" s="12" t="s">
        <v>153</v>
      </c>
      <c r="I42" s="17" t="n">
        <f aca="false">J42+P42+V42+AB42+AG42</f>
        <v>318000</v>
      </c>
      <c r="J42" s="17" t="n">
        <f aca="false">SUM(K42:O42)</f>
        <v>0</v>
      </c>
      <c r="K42" s="17"/>
      <c r="L42" s="17"/>
      <c r="M42" s="17"/>
      <c r="N42" s="17"/>
      <c r="O42" s="17"/>
      <c r="P42" s="18" t="n">
        <f aca="false">SUM(Q42:U42)</f>
        <v>318000</v>
      </c>
      <c r="Q42" s="17"/>
      <c r="R42" s="17" t="n">
        <v>318000</v>
      </c>
      <c r="S42" s="17"/>
      <c r="T42" s="17"/>
      <c r="U42" s="17"/>
      <c r="V42" s="18" t="n">
        <f aca="false">SUM(W42:AA42)</f>
        <v>0</v>
      </c>
      <c r="W42" s="17"/>
      <c r="X42" s="17"/>
      <c r="Y42" s="17"/>
      <c r="Z42" s="17"/>
      <c r="AA42" s="17"/>
      <c r="AB42" s="18" t="n">
        <f aca="false">SUM(AC42:AF42)</f>
        <v>0</v>
      </c>
      <c r="AC42" s="17"/>
      <c r="AD42" s="17"/>
      <c r="AE42" s="17"/>
      <c r="AF42" s="17"/>
      <c r="AG42" s="17" t="n">
        <f aca="false">SUM(AH42:AK42)</f>
        <v>0</v>
      </c>
      <c r="AH42" s="17"/>
      <c r="AI42" s="17"/>
      <c r="AJ42" s="17"/>
      <c r="AK42" s="17"/>
      <c r="AL42" s="33" t="s">
        <v>224</v>
      </c>
      <c r="AM42" s="33" t="s">
        <v>25</v>
      </c>
      <c r="AN42" s="33"/>
      <c r="AO42" s="33" t="s">
        <v>225</v>
      </c>
      <c r="AP42" s="33" t="s">
        <v>267</v>
      </c>
      <c r="AQ42" s="33" t="s">
        <v>227</v>
      </c>
      <c r="AR42" s="33" t="s">
        <v>228</v>
      </c>
      <c r="AS42" s="33" t="s">
        <v>227</v>
      </c>
      <c r="AT42" s="33" t="s">
        <v>229</v>
      </c>
      <c r="AU42" s="40"/>
      <c r="AV42" s="33" t="s">
        <v>53</v>
      </c>
      <c r="AW42" s="36" t="s">
        <v>63</v>
      </c>
      <c r="AX42" s="33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</row>
    <row r="43" customFormat="false" ht="114.75" hidden="false" customHeight="false" outlineLevel="0" collapsed="false">
      <c r="A43" s="14" t="s">
        <v>275</v>
      </c>
      <c r="B43" s="22" t="s">
        <v>218</v>
      </c>
      <c r="C43" s="22" t="s">
        <v>219</v>
      </c>
      <c r="D43" s="33" t="s">
        <v>220</v>
      </c>
      <c r="E43" s="34" t="s">
        <v>221</v>
      </c>
      <c r="F43" s="34" t="s">
        <v>222</v>
      </c>
      <c r="G43" s="37" t="s">
        <v>276</v>
      </c>
      <c r="H43" s="22" t="s">
        <v>153</v>
      </c>
      <c r="I43" s="17" t="n">
        <f aca="false">J43+P43+V43+AB43+AG43</f>
        <v>46511.1</v>
      </c>
      <c r="J43" s="17" t="n">
        <f aca="false">SUM(K43:O43)</f>
        <v>46511.1</v>
      </c>
      <c r="K43" s="17"/>
      <c r="L43" s="38" t="n">
        <v>46511.1</v>
      </c>
      <c r="M43" s="17"/>
      <c r="N43" s="17"/>
      <c r="O43" s="17"/>
      <c r="P43" s="18" t="n">
        <f aca="false">SUM(Q43:U43)</f>
        <v>0</v>
      </c>
      <c r="Q43" s="17"/>
      <c r="R43" s="17"/>
      <c r="S43" s="17"/>
      <c r="T43" s="17"/>
      <c r="U43" s="17"/>
      <c r="V43" s="18" t="n">
        <f aca="false">SUM(W43:AA43)</f>
        <v>0</v>
      </c>
      <c r="W43" s="17"/>
      <c r="X43" s="17"/>
      <c r="Y43" s="17"/>
      <c r="Z43" s="17"/>
      <c r="AA43" s="17"/>
      <c r="AB43" s="18" t="n">
        <f aca="false">SUM(AC43:AF43)</f>
        <v>0</v>
      </c>
      <c r="AC43" s="17"/>
      <c r="AD43" s="17"/>
      <c r="AE43" s="17"/>
      <c r="AF43" s="17"/>
      <c r="AG43" s="17" t="n">
        <f aca="false">SUM(AH43:AK43)</f>
        <v>0</v>
      </c>
      <c r="AH43" s="17"/>
      <c r="AI43" s="17"/>
      <c r="AJ43" s="17"/>
      <c r="AK43" s="17"/>
      <c r="AL43" s="33" t="s">
        <v>224</v>
      </c>
      <c r="AM43" s="33"/>
      <c r="AN43" s="33" t="s">
        <v>24</v>
      </c>
      <c r="AO43" s="33" t="s">
        <v>262</v>
      </c>
      <c r="AP43" s="33" t="s">
        <v>277</v>
      </c>
      <c r="AQ43" s="33" t="s">
        <v>227</v>
      </c>
      <c r="AR43" s="33" t="s">
        <v>228</v>
      </c>
      <c r="AS43" s="33" t="s">
        <v>227</v>
      </c>
      <c r="AT43" s="33" t="s">
        <v>227</v>
      </c>
      <c r="AU43" s="33"/>
      <c r="AV43" s="33" t="s">
        <v>53</v>
      </c>
      <c r="AW43" s="33" t="s">
        <v>278</v>
      </c>
      <c r="AX43" s="33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</row>
    <row r="44" customFormat="false" ht="120" hidden="false" customHeight="true" outlineLevel="0" collapsed="false">
      <c r="A44" s="14" t="s">
        <v>279</v>
      </c>
      <c r="B44" s="12" t="s">
        <v>218</v>
      </c>
      <c r="C44" s="12" t="s">
        <v>219</v>
      </c>
      <c r="D44" s="33" t="s">
        <v>220</v>
      </c>
      <c r="E44" s="34" t="s">
        <v>221</v>
      </c>
      <c r="F44" s="34" t="s">
        <v>222</v>
      </c>
      <c r="G44" s="12" t="s">
        <v>280</v>
      </c>
      <c r="H44" s="12" t="s">
        <v>153</v>
      </c>
      <c r="I44" s="17" t="n">
        <f aca="false">J44+P44+V44+AB44+AG44</f>
        <v>1871455.58699</v>
      </c>
      <c r="J44" s="17" t="n">
        <f aca="false">SUM(K44:O44)</f>
        <v>327168</v>
      </c>
      <c r="K44" s="17"/>
      <c r="L44" s="17" t="n">
        <v>327168</v>
      </c>
      <c r="M44" s="17"/>
      <c r="N44" s="17"/>
      <c r="O44" s="17"/>
      <c r="P44" s="18" t="n">
        <f aca="false">SUM(Q44:U44)</f>
        <v>763392</v>
      </c>
      <c r="Q44" s="17"/>
      <c r="R44" s="17" t="n">
        <v>763392</v>
      </c>
      <c r="S44" s="17"/>
      <c r="T44" s="17"/>
      <c r="U44" s="17"/>
      <c r="V44" s="18" t="n">
        <f aca="false">SUM(W44:AA44)</f>
        <v>780895.58699</v>
      </c>
      <c r="W44" s="17"/>
      <c r="X44" s="17" t="n">
        <v>780895.58699</v>
      </c>
      <c r="Y44" s="17"/>
      <c r="Z44" s="17"/>
      <c r="AA44" s="17"/>
      <c r="AB44" s="18" t="n">
        <f aca="false">SUM(AC44:AF44)</f>
        <v>0</v>
      </c>
      <c r="AC44" s="17"/>
      <c r="AD44" s="17"/>
      <c r="AE44" s="17"/>
      <c r="AF44" s="17"/>
      <c r="AG44" s="17" t="n">
        <f aca="false">SUM(AH44:AK44)</f>
        <v>0</v>
      </c>
      <c r="AH44" s="17"/>
      <c r="AI44" s="17"/>
      <c r="AJ44" s="17"/>
      <c r="AK44" s="17"/>
      <c r="AL44" s="12" t="s">
        <v>224</v>
      </c>
      <c r="AM44" s="33" t="s">
        <v>25</v>
      </c>
      <c r="AN44" s="12"/>
      <c r="AO44" s="33" t="s">
        <v>225</v>
      </c>
      <c r="AP44" s="33" t="s">
        <v>281</v>
      </c>
      <c r="AQ44" s="33" t="s">
        <v>227</v>
      </c>
      <c r="AR44" s="33" t="s">
        <v>228</v>
      </c>
      <c r="AS44" s="33" t="s">
        <v>227</v>
      </c>
      <c r="AT44" s="33" t="s">
        <v>229</v>
      </c>
      <c r="AU44" s="40"/>
      <c r="AV44" s="33" t="s">
        <v>53</v>
      </c>
      <c r="AW44" s="36" t="s">
        <v>63</v>
      </c>
      <c r="AX44" s="33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</row>
    <row r="45" customFormat="false" ht="105.75" hidden="false" customHeight="true" outlineLevel="0" collapsed="false">
      <c r="A45" s="14" t="s">
        <v>282</v>
      </c>
      <c r="B45" s="12" t="s">
        <v>218</v>
      </c>
      <c r="C45" s="12" t="s">
        <v>219</v>
      </c>
      <c r="D45" s="33" t="s">
        <v>220</v>
      </c>
      <c r="E45" s="34" t="s">
        <v>221</v>
      </c>
      <c r="F45" s="34" t="s">
        <v>222</v>
      </c>
      <c r="G45" s="12" t="s">
        <v>283</v>
      </c>
      <c r="H45" s="12" t="s">
        <v>121</v>
      </c>
      <c r="I45" s="17" t="n">
        <f aca="false">J45+P45+V45+AB45+AG45</f>
        <v>368410</v>
      </c>
      <c r="J45" s="17" t="n">
        <f aca="false">SUM(K45:O45)</f>
        <v>110523</v>
      </c>
      <c r="K45" s="17"/>
      <c r="L45" s="17" t="n">
        <v>110523</v>
      </c>
      <c r="M45" s="17"/>
      <c r="N45" s="17"/>
      <c r="O45" s="17"/>
      <c r="P45" s="18" t="n">
        <f aca="false">SUM(Q45:U45)</f>
        <v>257887</v>
      </c>
      <c r="Q45" s="17"/>
      <c r="R45" s="17" t="n">
        <v>257887</v>
      </c>
      <c r="S45" s="17"/>
      <c r="T45" s="17"/>
      <c r="U45" s="17"/>
      <c r="V45" s="18" t="n">
        <f aca="false">SUM(W45:AA45)</f>
        <v>0</v>
      </c>
      <c r="W45" s="17"/>
      <c r="X45" s="17"/>
      <c r="Y45" s="17"/>
      <c r="Z45" s="17"/>
      <c r="AA45" s="17"/>
      <c r="AB45" s="18" t="n">
        <f aca="false">SUM(AC45:AF45)</f>
        <v>0</v>
      </c>
      <c r="AC45" s="17"/>
      <c r="AD45" s="17"/>
      <c r="AE45" s="17"/>
      <c r="AF45" s="17"/>
      <c r="AG45" s="17" t="n">
        <f aca="false">SUM(AH45:AK45)</f>
        <v>0</v>
      </c>
      <c r="AH45" s="17"/>
      <c r="AI45" s="17"/>
      <c r="AJ45" s="17"/>
      <c r="AK45" s="17"/>
      <c r="AL45" s="12" t="s">
        <v>224</v>
      </c>
      <c r="AM45" s="33" t="s">
        <v>24</v>
      </c>
      <c r="AN45" s="12"/>
      <c r="AO45" s="33" t="s">
        <v>225</v>
      </c>
      <c r="AP45" s="33" t="s">
        <v>284</v>
      </c>
      <c r="AQ45" s="33" t="s">
        <v>227</v>
      </c>
      <c r="AR45" s="33" t="s">
        <v>228</v>
      </c>
      <c r="AS45" s="33" t="s">
        <v>227</v>
      </c>
      <c r="AT45" s="33" t="s">
        <v>229</v>
      </c>
      <c r="AU45" s="39" t="s">
        <v>285</v>
      </c>
      <c r="AV45" s="33" t="s">
        <v>53</v>
      </c>
      <c r="AW45" s="33" t="s">
        <v>63</v>
      </c>
      <c r="AX45" s="33" t="s">
        <v>286</v>
      </c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</row>
    <row r="46" customFormat="false" ht="117" hidden="false" customHeight="true" outlineLevel="0" collapsed="false">
      <c r="A46" s="14" t="s">
        <v>287</v>
      </c>
      <c r="B46" s="12" t="s">
        <v>218</v>
      </c>
      <c r="C46" s="12" t="s">
        <v>219</v>
      </c>
      <c r="D46" s="33" t="s">
        <v>220</v>
      </c>
      <c r="E46" s="34" t="s">
        <v>221</v>
      </c>
      <c r="F46" s="34" t="s">
        <v>222</v>
      </c>
      <c r="G46" s="12" t="s">
        <v>288</v>
      </c>
      <c r="H46" s="12" t="s">
        <v>121</v>
      </c>
      <c r="I46" s="17" t="n">
        <f aca="false">J46+P46+V46+AB46+AG46</f>
        <v>600490</v>
      </c>
      <c r="J46" s="17" t="n">
        <f aca="false">SUM(K46:O46)</f>
        <v>180147</v>
      </c>
      <c r="K46" s="17"/>
      <c r="L46" s="17" t="n">
        <v>180147</v>
      </c>
      <c r="M46" s="17"/>
      <c r="N46" s="17"/>
      <c r="O46" s="17"/>
      <c r="P46" s="18" t="n">
        <f aca="false">SUM(Q46:U46)</f>
        <v>420343</v>
      </c>
      <c r="Q46" s="17"/>
      <c r="R46" s="17" t="n">
        <v>420343</v>
      </c>
      <c r="S46" s="17"/>
      <c r="T46" s="17"/>
      <c r="U46" s="17"/>
      <c r="V46" s="18" t="n">
        <f aca="false">SUM(W46:AA46)</f>
        <v>0</v>
      </c>
      <c r="W46" s="17"/>
      <c r="X46" s="17"/>
      <c r="Y46" s="17"/>
      <c r="Z46" s="17"/>
      <c r="AA46" s="17"/>
      <c r="AB46" s="18" t="n">
        <f aca="false">SUM(AC46:AF46)</f>
        <v>0</v>
      </c>
      <c r="AC46" s="17"/>
      <c r="AD46" s="17"/>
      <c r="AE46" s="17"/>
      <c r="AF46" s="17"/>
      <c r="AG46" s="17" t="n">
        <f aca="false">SUM(AH46:AK46)</f>
        <v>0</v>
      </c>
      <c r="AH46" s="17"/>
      <c r="AI46" s="17"/>
      <c r="AJ46" s="17"/>
      <c r="AK46" s="17"/>
      <c r="AL46" s="12" t="s">
        <v>224</v>
      </c>
      <c r="AM46" s="33" t="s">
        <v>25</v>
      </c>
      <c r="AN46" s="12"/>
      <c r="AO46" s="33" t="s">
        <v>225</v>
      </c>
      <c r="AP46" s="33" t="s">
        <v>289</v>
      </c>
      <c r="AQ46" s="33" t="s">
        <v>227</v>
      </c>
      <c r="AR46" s="33" t="s">
        <v>228</v>
      </c>
      <c r="AS46" s="33" t="s">
        <v>227</v>
      </c>
      <c r="AT46" s="33" t="s">
        <v>229</v>
      </c>
      <c r="AU46" s="39" t="s">
        <v>290</v>
      </c>
      <c r="AV46" s="33" t="s">
        <v>53</v>
      </c>
      <c r="AW46" s="33" t="s">
        <v>106</v>
      </c>
      <c r="AX46" s="33" t="s">
        <v>291</v>
      </c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</row>
    <row r="47" customFormat="false" ht="125.25" hidden="false" customHeight="true" outlineLevel="0" collapsed="false">
      <c r="A47" s="14" t="s">
        <v>292</v>
      </c>
      <c r="B47" s="12" t="s">
        <v>218</v>
      </c>
      <c r="C47" s="12" t="s">
        <v>219</v>
      </c>
      <c r="D47" s="33" t="s">
        <v>220</v>
      </c>
      <c r="E47" s="34" t="s">
        <v>221</v>
      </c>
      <c r="F47" s="34" t="s">
        <v>222</v>
      </c>
      <c r="G47" s="12" t="s">
        <v>293</v>
      </c>
      <c r="H47" s="12" t="s">
        <v>121</v>
      </c>
      <c r="I47" s="17" t="n">
        <f aca="false">J47+P47+V47+AB47+AG47</f>
        <v>1254720</v>
      </c>
      <c r="J47" s="17" t="n">
        <f aca="false">SUM(K47:O47)</f>
        <v>376416</v>
      </c>
      <c r="K47" s="17"/>
      <c r="L47" s="17" t="n">
        <v>376416</v>
      </c>
      <c r="M47" s="17"/>
      <c r="N47" s="17"/>
      <c r="O47" s="17"/>
      <c r="P47" s="18" t="n">
        <f aca="false">SUM(Q47:U47)</f>
        <v>878304</v>
      </c>
      <c r="Q47" s="17"/>
      <c r="R47" s="17" t="n">
        <v>878304</v>
      </c>
      <c r="S47" s="17"/>
      <c r="T47" s="17"/>
      <c r="U47" s="17"/>
      <c r="V47" s="18" t="n">
        <f aca="false">SUM(W47:AA47)</f>
        <v>0</v>
      </c>
      <c r="W47" s="17"/>
      <c r="X47" s="17"/>
      <c r="Y47" s="17"/>
      <c r="Z47" s="17"/>
      <c r="AA47" s="17"/>
      <c r="AB47" s="18" t="n">
        <f aca="false">SUM(AC47:AF47)</f>
        <v>0</v>
      </c>
      <c r="AC47" s="17"/>
      <c r="AD47" s="17"/>
      <c r="AE47" s="17"/>
      <c r="AF47" s="17"/>
      <c r="AG47" s="17" t="n">
        <f aca="false">SUM(AH47:AK47)</f>
        <v>0</v>
      </c>
      <c r="AH47" s="17"/>
      <c r="AI47" s="17"/>
      <c r="AJ47" s="17"/>
      <c r="AK47" s="17"/>
      <c r="AL47" s="12" t="s">
        <v>224</v>
      </c>
      <c r="AM47" s="33" t="s">
        <v>25</v>
      </c>
      <c r="AN47" s="12"/>
      <c r="AO47" s="33" t="s">
        <v>225</v>
      </c>
      <c r="AP47" s="33" t="s">
        <v>294</v>
      </c>
      <c r="AQ47" s="33" t="s">
        <v>227</v>
      </c>
      <c r="AR47" s="33" t="s">
        <v>228</v>
      </c>
      <c r="AS47" s="33" t="s">
        <v>227</v>
      </c>
      <c r="AT47" s="33" t="s">
        <v>229</v>
      </c>
      <c r="AU47" s="40"/>
      <c r="AV47" s="33" t="s">
        <v>53</v>
      </c>
      <c r="AW47" s="36" t="s">
        <v>63</v>
      </c>
      <c r="AX47" s="33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</row>
    <row r="48" customFormat="false" ht="125.25" hidden="false" customHeight="true" outlineLevel="0" collapsed="false">
      <c r="A48" s="14" t="s">
        <v>295</v>
      </c>
      <c r="B48" s="22" t="s">
        <v>218</v>
      </c>
      <c r="C48" s="22" t="s">
        <v>219</v>
      </c>
      <c r="D48" s="33" t="s">
        <v>220</v>
      </c>
      <c r="E48" s="36" t="s">
        <v>221</v>
      </c>
      <c r="F48" s="34" t="s">
        <v>222</v>
      </c>
      <c r="G48" s="37" t="s">
        <v>296</v>
      </c>
      <c r="H48" s="22" t="s">
        <v>121</v>
      </c>
      <c r="I48" s="17" t="n">
        <f aca="false">J48+P48+V48+AB48+AG48</f>
        <v>71250</v>
      </c>
      <c r="J48" s="17" t="n">
        <f aca="false">SUM(K48:O48)</f>
        <v>71250</v>
      </c>
      <c r="K48" s="17"/>
      <c r="L48" s="38" t="n">
        <v>71250</v>
      </c>
      <c r="M48" s="17"/>
      <c r="N48" s="17"/>
      <c r="O48" s="17"/>
      <c r="P48" s="18" t="n">
        <f aca="false">SUM(Q48:U48)</f>
        <v>0</v>
      </c>
      <c r="Q48" s="17"/>
      <c r="R48" s="17"/>
      <c r="S48" s="17"/>
      <c r="T48" s="17"/>
      <c r="U48" s="17"/>
      <c r="V48" s="18" t="n">
        <f aca="false">SUM(W48:AA48)</f>
        <v>0</v>
      </c>
      <c r="W48" s="17"/>
      <c r="X48" s="17"/>
      <c r="Y48" s="17"/>
      <c r="Z48" s="17"/>
      <c r="AA48" s="17"/>
      <c r="AB48" s="18" t="n">
        <f aca="false">SUM(AC48:AF48)</f>
        <v>0</v>
      </c>
      <c r="AC48" s="17"/>
      <c r="AD48" s="17"/>
      <c r="AE48" s="17"/>
      <c r="AF48" s="17"/>
      <c r="AG48" s="17" t="n">
        <f aca="false">SUM(AH48:AK48)</f>
        <v>0</v>
      </c>
      <c r="AH48" s="17"/>
      <c r="AI48" s="17"/>
      <c r="AJ48" s="17"/>
      <c r="AK48" s="17"/>
      <c r="AL48" s="33" t="s">
        <v>224</v>
      </c>
      <c r="AM48" s="33"/>
      <c r="AN48" s="33" t="s">
        <v>24</v>
      </c>
      <c r="AO48" s="33" t="s">
        <v>262</v>
      </c>
      <c r="AP48" s="33" t="s">
        <v>297</v>
      </c>
      <c r="AQ48" s="33" t="s">
        <v>227</v>
      </c>
      <c r="AR48" s="33" t="s">
        <v>228</v>
      </c>
      <c r="AS48" s="33" t="s">
        <v>227</v>
      </c>
      <c r="AT48" s="33" t="s">
        <v>227</v>
      </c>
      <c r="AU48" s="33"/>
      <c r="AV48" s="33" t="s">
        <v>53</v>
      </c>
      <c r="AW48" s="33" t="s">
        <v>278</v>
      </c>
      <c r="AX48" s="33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</row>
    <row r="49" customFormat="false" ht="120.75" hidden="false" customHeight="true" outlineLevel="0" collapsed="false">
      <c r="A49" s="14" t="s">
        <v>298</v>
      </c>
      <c r="B49" s="12" t="s">
        <v>218</v>
      </c>
      <c r="C49" s="12" t="s">
        <v>219</v>
      </c>
      <c r="D49" s="33" t="s">
        <v>220</v>
      </c>
      <c r="E49" s="36" t="s">
        <v>221</v>
      </c>
      <c r="F49" s="34" t="s">
        <v>222</v>
      </c>
      <c r="G49" s="12" t="s">
        <v>299</v>
      </c>
      <c r="H49" s="12" t="s">
        <v>300</v>
      </c>
      <c r="I49" s="17" t="n">
        <f aca="false">J49+P49+V49+AB49+AG49</f>
        <v>38500</v>
      </c>
      <c r="J49" s="17" t="n">
        <f aca="false">SUM(K49:O49)</f>
        <v>38500</v>
      </c>
      <c r="K49" s="17"/>
      <c r="L49" s="17" t="n">
        <v>38423</v>
      </c>
      <c r="M49" s="17" t="n">
        <v>77</v>
      </c>
      <c r="N49" s="17"/>
      <c r="O49" s="17"/>
      <c r="P49" s="18" t="n">
        <f aca="false">SUM(Q49:U49)</f>
        <v>0</v>
      </c>
      <c r="Q49" s="17"/>
      <c r="R49" s="17"/>
      <c r="S49" s="17"/>
      <c r="T49" s="17"/>
      <c r="U49" s="17"/>
      <c r="V49" s="18" t="n">
        <f aca="false">SUM(W49:AA49)</f>
        <v>0</v>
      </c>
      <c r="W49" s="17"/>
      <c r="X49" s="17"/>
      <c r="Y49" s="17"/>
      <c r="Z49" s="17"/>
      <c r="AA49" s="17"/>
      <c r="AB49" s="18" t="n">
        <f aca="false">SUM(AC49:AF49)</f>
        <v>0</v>
      </c>
      <c r="AC49" s="17"/>
      <c r="AD49" s="17"/>
      <c r="AE49" s="17"/>
      <c r="AF49" s="17"/>
      <c r="AG49" s="17" t="n">
        <f aca="false">SUM(AH49:AK49)</f>
        <v>0</v>
      </c>
      <c r="AH49" s="17"/>
      <c r="AI49" s="17"/>
      <c r="AJ49" s="17"/>
      <c r="AK49" s="17"/>
      <c r="AL49" s="33" t="s">
        <v>224</v>
      </c>
      <c r="AM49" s="33"/>
      <c r="AN49" s="33" t="s">
        <v>24</v>
      </c>
      <c r="AO49" s="36" t="s">
        <v>177</v>
      </c>
      <c r="AP49" s="33"/>
      <c r="AQ49" s="33" t="s">
        <v>300</v>
      </c>
      <c r="AR49" s="33" t="s">
        <v>228</v>
      </c>
      <c r="AS49" s="33" t="s">
        <v>301</v>
      </c>
      <c r="AT49" s="33" t="s">
        <v>301</v>
      </c>
      <c r="AU49" s="33"/>
      <c r="AV49" s="33" t="s">
        <v>181</v>
      </c>
      <c r="AW49" s="36" t="s">
        <v>264</v>
      </c>
      <c r="AX49" s="36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</row>
    <row r="50" customFormat="false" ht="114.75" hidden="false" customHeight="false" outlineLevel="0" collapsed="false">
      <c r="A50" s="14" t="s">
        <v>302</v>
      </c>
      <c r="B50" s="22" t="s">
        <v>218</v>
      </c>
      <c r="C50" s="22" t="s">
        <v>219</v>
      </c>
      <c r="D50" s="33" t="s">
        <v>220</v>
      </c>
      <c r="E50" s="36" t="s">
        <v>221</v>
      </c>
      <c r="F50" s="34" t="s">
        <v>222</v>
      </c>
      <c r="G50" s="37" t="s">
        <v>303</v>
      </c>
      <c r="H50" s="22" t="s">
        <v>121</v>
      </c>
      <c r="I50" s="17" t="n">
        <f aca="false">J50+P50+V50+AB50+AG50</f>
        <v>140344.4232</v>
      </c>
      <c r="J50" s="17" t="n">
        <f aca="false">SUM(K50:O50)</f>
        <v>140344.4232</v>
      </c>
      <c r="K50" s="17"/>
      <c r="L50" s="38" t="n">
        <v>140344.4232</v>
      </c>
      <c r="M50" s="17"/>
      <c r="N50" s="17"/>
      <c r="O50" s="17"/>
      <c r="P50" s="18" t="n">
        <f aca="false">SUM(Q50:U50)</f>
        <v>0</v>
      </c>
      <c r="Q50" s="17"/>
      <c r="R50" s="17"/>
      <c r="S50" s="17"/>
      <c r="T50" s="17"/>
      <c r="U50" s="17"/>
      <c r="V50" s="18" t="n">
        <f aca="false">SUM(W50:AA50)</f>
        <v>0</v>
      </c>
      <c r="W50" s="17"/>
      <c r="X50" s="17"/>
      <c r="Y50" s="17"/>
      <c r="Z50" s="17"/>
      <c r="AA50" s="17"/>
      <c r="AB50" s="18" t="n">
        <f aca="false">SUM(AC50:AF50)</f>
        <v>0</v>
      </c>
      <c r="AC50" s="17"/>
      <c r="AD50" s="17"/>
      <c r="AE50" s="17"/>
      <c r="AF50" s="17"/>
      <c r="AG50" s="17" t="n">
        <f aca="false">SUM(AH50:AK50)</f>
        <v>0</v>
      </c>
      <c r="AH50" s="17"/>
      <c r="AI50" s="17"/>
      <c r="AJ50" s="17"/>
      <c r="AK50" s="17"/>
      <c r="AL50" s="33" t="s">
        <v>224</v>
      </c>
      <c r="AM50" s="33" t="s">
        <v>24</v>
      </c>
      <c r="AN50" s="33"/>
      <c r="AO50" s="33" t="s">
        <v>262</v>
      </c>
      <c r="AP50" s="33" t="s">
        <v>304</v>
      </c>
      <c r="AQ50" s="33" t="s">
        <v>227</v>
      </c>
      <c r="AR50" s="33" t="s">
        <v>228</v>
      </c>
      <c r="AS50" s="33" t="s">
        <v>227</v>
      </c>
      <c r="AT50" s="33" t="s">
        <v>227</v>
      </c>
      <c r="AU50" s="33" t="s">
        <v>305</v>
      </c>
      <c r="AV50" s="33" t="s">
        <v>53</v>
      </c>
      <c r="AW50" s="33" t="s">
        <v>54</v>
      </c>
      <c r="AX50" s="33" t="s">
        <v>306</v>
      </c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</row>
    <row r="51" customFormat="false" ht="114.75" hidden="false" customHeight="true" outlineLevel="0" collapsed="false">
      <c r="A51" s="14" t="s">
        <v>307</v>
      </c>
      <c r="B51" s="22" t="s">
        <v>218</v>
      </c>
      <c r="C51" s="22" t="s">
        <v>219</v>
      </c>
      <c r="D51" s="33" t="s">
        <v>220</v>
      </c>
      <c r="E51" s="36" t="s">
        <v>221</v>
      </c>
      <c r="F51" s="34" t="s">
        <v>222</v>
      </c>
      <c r="G51" s="37" t="s">
        <v>308</v>
      </c>
      <c r="H51" s="22" t="s">
        <v>121</v>
      </c>
      <c r="I51" s="17" t="n">
        <f aca="false">J51+P51+V51+AB51+AG51</f>
        <v>4639.42008</v>
      </c>
      <c r="J51" s="17" t="n">
        <f aca="false">SUM(K51:O51)</f>
        <v>4639.42008</v>
      </c>
      <c r="K51" s="17"/>
      <c r="L51" s="38" t="n">
        <v>4639.42008</v>
      </c>
      <c r="M51" s="17"/>
      <c r="N51" s="17"/>
      <c r="O51" s="17"/>
      <c r="P51" s="18" t="n">
        <f aca="false">SUM(Q51:U51)</f>
        <v>0</v>
      </c>
      <c r="Q51" s="17"/>
      <c r="R51" s="17"/>
      <c r="S51" s="17"/>
      <c r="T51" s="17"/>
      <c r="U51" s="17"/>
      <c r="V51" s="18" t="n">
        <f aca="false">SUM(W51:AA51)</f>
        <v>0</v>
      </c>
      <c r="W51" s="17"/>
      <c r="X51" s="17"/>
      <c r="Y51" s="17"/>
      <c r="Z51" s="17"/>
      <c r="AA51" s="17"/>
      <c r="AB51" s="18" t="n">
        <f aca="false">SUM(AC51:AF51)</f>
        <v>0</v>
      </c>
      <c r="AC51" s="17"/>
      <c r="AD51" s="17"/>
      <c r="AE51" s="17"/>
      <c r="AF51" s="17"/>
      <c r="AG51" s="17" t="n">
        <f aca="false">SUM(AH51:AK51)</f>
        <v>0</v>
      </c>
      <c r="AH51" s="17"/>
      <c r="AI51" s="17"/>
      <c r="AJ51" s="17"/>
      <c r="AK51" s="17"/>
      <c r="AL51" s="33" t="s">
        <v>224</v>
      </c>
      <c r="AM51" s="33" t="s">
        <v>24</v>
      </c>
      <c r="AN51" s="33" t="s">
        <v>24</v>
      </c>
      <c r="AO51" s="33" t="s">
        <v>262</v>
      </c>
      <c r="AP51" s="33" t="s">
        <v>309</v>
      </c>
      <c r="AQ51" s="33" t="s">
        <v>227</v>
      </c>
      <c r="AR51" s="33" t="s">
        <v>228</v>
      </c>
      <c r="AS51" s="33" t="s">
        <v>227</v>
      </c>
      <c r="AT51" s="33" t="s">
        <v>227</v>
      </c>
      <c r="AU51" s="33"/>
      <c r="AV51" s="33" t="s">
        <v>53</v>
      </c>
      <c r="AW51" s="33" t="s">
        <v>264</v>
      </c>
      <c r="AX51" s="33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</row>
    <row r="52" customFormat="false" ht="118.5" hidden="false" customHeight="true" outlineLevel="0" collapsed="false">
      <c r="A52" s="14" t="s">
        <v>310</v>
      </c>
      <c r="B52" s="22" t="s">
        <v>218</v>
      </c>
      <c r="C52" s="22" t="s">
        <v>219</v>
      </c>
      <c r="D52" s="33" t="s">
        <v>220</v>
      </c>
      <c r="E52" s="36" t="s">
        <v>221</v>
      </c>
      <c r="F52" s="34" t="s">
        <v>222</v>
      </c>
      <c r="G52" s="37" t="s">
        <v>311</v>
      </c>
      <c r="H52" s="22" t="s">
        <v>121</v>
      </c>
      <c r="I52" s="17" t="n">
        <f aca="false">J52+P52+V52+AB52+AG52</f>
        <v>357220</v>
      </c>
      <c r="J52" s="17" t="n">
        <f aca="false">SUM(K52:O52)</f>
        <v>357220</v>
      </c>
      <c r="K52" s="17" t="n">
        <v>341981.7</v>
      </c>
      <c r="L52" s="38" t="n">
        <v>15238.3</v>
      </c>
      <c r="M52" s="17"/>
      <c r="N52" s="17"/>
      <c r="O52" s="17"/>
      <c r="P52" s="18" t="n">
        <f aca="false">SUM(Q52:U52)</f>
        <v>0</v>
      </c>
      <c r="Q52" s="17"/>
      <c r="R52" s="17"/>
      <c r="S52" s="17"/>
      <c r="T52" s="17"/>
      <c r="U52" s="17"/>
      <c r="V52" s="18" t="n">
        <f aca="false">SUM(W52:AA52)</f>
        <v>0</v>
      </c>
      <c r="W52" s="17"/>
      <c r="X52" s="17"/>
      <c r="Y52" s="17"/>
      <c r="Z52" s="17"/>
      <c r="AA52" s="17"/>
      <c r="AB52" s="18" t="n">
        <f aca="false">SUM(AC52:AF52)</f>
        <v>0</v>
      </c>
      <c r="AC52" s="17"/>
      <c r="AD52" s="17"/>
      <c r="AE52" s="17"/>
      <c r="AF52" s="17"/>
      <c r="AG52" s="17" t="n">
        <f aca="false">SUM(AH52:AK52)</f>
        <v>0</v>
      </c>
      <c r="AH52" s="17"/>
      <c r="AI52" s="17"/>
      <c r="AJ52" s="17"/>
      <c r="AK52" s="17"/>
      <c r="AL52" s="33" t="s">
        <v>224</v>
      </c>
      <c r="AM52" s="33" t="s">
        <v>24</v>
      </c>
      <c r="AN52" s="33" t="s">
        <v>312</v>
      </c>
      <c r="AO52" s="33" t="s">
        <v>262</v>
      </c>
      <c r="AP52" s="33" t="s">
        <v>313</v>
      </c>
      <c r="AQ52" s="33" t="s">
        <v>227</v>
      </c>
      <c r="AR52" s="33" t="s">
        <v>228</v>
      </c>
      <c r="AS52" s="33" t="s">
        <v>227</v>
      </c>
      <c r="AT52" s="33" t="s">
        <v>227</v>
      </c>
      <c r="AU52" s="33"/>
      <c r="AV52" s="33" t="s">
        <v>53</v>
      </c>
      <c r="AW52" s="33" t="s">
        <v>264</v>
      </c>
      <c r="AX52" s="33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</row>
    <row r="53" customFormat="false" ht="118.5" hidden="false" customHeight="true" outlineLevel="0" collapsed="false">
      <c r="A53" s="14" t="s">
        <v>314</v>
      </c>
      <c r="B53" s="22" t="s">
        <v>218</v>
      </c>
      <c r="C53" s="22" t="s">
        <v>219</v>
      </c>
      <c r="D53" s="33" t="s">
        <v>315</v>
      </c>
      <c r="E53" s="36" t="n">
        <v>5002</v>
      </c>
      <c r="F53" s="34" t="s">
        <v>222</v>
      </c>
      <c r="G53" s="37" t="s">
        <v>316</v>
      </c>
      <c r="H53" s="22"/>
      <c r="I53" s="17" t="n">
        <f aca="false">J53+P53+V53+AB53+AG53</f>
        <v>618577.2</v>
      </c>
      <c r="J53" s="17" t="n">
        <f aca="false">SUM(K53:O53)</f>
        <v>185985</v>
      </c>
      <c r="K53" s="17" t="n">
        <v>185985</v>
      </c>
      <c r="L53" s="38"/>
      <c r="M53" s="17"/>
      <c r="N53" s="17"/>
      <c r="O53" s="17"/>
      <c r="P53" s="18" t="n">
        <f aca="false">SUM(Q53:U53)</f>
        <v>197643.6</v>
      </c>
      <c r="Q53" s="17" t="n">
        <v>197643.6</v>
      </c>
      <c r="R53" s="17"/>
      <c r="S53" s="17"/>
      <c r="T53" s="17"/>
      <c r="U53" s="17"/>
      <c r="V53" s="18" t="n">
        <f aca="false">SUM(W53:AA53)</f>
        <v>234948.6</v>
      </c>
      <c r="W53" s="17" t="n">
        <v>234948.6</v>
      </c>
      <c r="X53" s="17"/>
      <c r="Y53" s="17"/>
      <c r="Z53" s="17"/>
      <c r="AA53" s="17"/>
      <c r="AB53" s="18" t="n">
        <f aca="false">SUM(AC53:AF53)</f>
        <v>0</v>
      </c>
      <c r="AC53" s="17"/>
      <c r="AD53" s="17"/>
      <c r="AE53" s="17"/>
      <c r="AF53" s="17"/>
      <c r="AG53" s="17" t="n">
        <f aca="false">SUM(AH53:AK53)</f>
        <v>0</v>
      </c>
      <c r="AH53" s="17"/>
      <c r="AI53" s="17"/>
      <c r="AJ53" s="17"/>
      <c r="AK53" s="17"/>
      <c r="AL53" s="33" t="s">
        <v>317</v>
      </c>
      <c r="AM53" s="33" t="s">
        <v>24</v>
      </c>
      <c r="AN53" s="33"/>
      <c r="AO53" s="19" t="s">
        <v>47</v>
      </c>
      <c r="AP53" s="33"/>
      <c r="AQ53" s="33" t="s">
        <v>228</v>
      </c>
      <c r="AR53" s="33" t="s">
        <v>228</v>
      </c>
      <c r="AS53" s="33" t="s">
        <v>228</v>
      </c>
      <c r="AT53" s="33" t="s">
        <v>228</v>
      </c>
      <c r="AU53" s="33"/>
      <c r="AV53" s="33"/>
      <c r="AW53" s="33"/>
      <c r="AX53" s="33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</row>
    <row r="54" customFormat="false" ht="124.5" hidden="false" customHeight="true" outlineLevel="0" collapsed="false">
      <c r="A54" s="14" t="s">
        <v>318</v>
      </c>
      <c r="B54" s="15" t="s">
        <v>218</v>
      </c>
      <c r="C54" s="15" t="s">
        <v>40</v>
      </c>
      <c r="D54" s="19" t="s">
        <v>220</v>
      </c>
      <c r="E54" s="16" t="s">
        <v>221</v>
      </c>
      <c r="F54" s="15" t="s">
        <v>319</v>
      </c>
      <c r="G54" s="15" t="s">
        <v>320</v>
      </c>
      <c r="H54" s="15" t="s">
        <v>67</v>
      </c>
      <c r="I54" s="17" t="n">
        <f aca="false">J54+P54+V54+AB54+AG54</f>
        <v>384160.97</v>
      </c>
      <c r="J54" s="17" t="n">
        <f aca="false">SUM(K54:O54)</f>
        <v>0</v>
      </c>
      <c r="K54" s="18"/>
      <c r="L54" s="18"/>
      <c r="M54" s="18"/>
      <c r="N54" s="18"/>
      <c r="O54" s="18"/>
      <c r="P54" s="18" t="n">
        <f aca="false">SUM(Q54:U54)</f>
        <v>384160.97</v>
      </c>
      <c r="Q54" s="18"/>
      <c r="R54" s="18" t="n">
        <v>384160.97</v>
      </c>
      <c r="S54" s="18"/>
      <c r="T54" s="18"/>
      <c r="U54" s="18"/>
      <c r="V54" s="18" t="n">
        <f aca="false">SUM(W54:AA54)</f>
        <v>0</v>
      </c>
      <c r="W54" s="18"/>
      <c r="X54" s="18"/>
      <c r="Y54" s="18"/>
      <c r="Z54" s="18"/>
      <c r="AA54" s="18"/>
      <c r="AB54" s="18" t="n">
        <f aca="false">SUM(AC54:AF54)</f>
        <v>0</v>
      </c>
      <c r="AC54" s="18"/>
      <c r="AD54" s="18"/>
      <c r="AE54" s="18"/>
      <c r="AF54" s="18"/>
      <c r="AG54" s="17" t="n">
        <f aca="false">SUM(AH54:AK54)</f>
        <v>0</v>
      </c>
      <c r="AH54" s="18"/>
      <c r="AI54" s="18"/>
      <c r="AJ54" s="18"/>
      <c r="AK54" s="18"/>
      <c r="AL54" s="19" t="s">
        <v>224</v>
      </c>
      <c r="AM54" s="19" t="s">
        <v>74</v>
      </c>
      <c r="AN54" s="19"/>
      <c r="AO54" s="19" t="s">
        <v>47</v>
      </c>
      <c r="AP54" s="19" t="s">
        <v>321</v>
      </c>
      <c r="AQ54" s="19" t="s">
        <v>60</v>
      </c>
      <c r="AR54" s="19" t="s">
        <v>219</v>
      </c>
      <c r="AS54" s="19" t="s">
        <v>40</v>
      </c>
      <c r="AT54" s="19" t="s">
        <v>60</v>
      </c>
      <c r="AU54" s="19" t="s">
        <v>322</v>
      </c>
      <c r="AV54" s="22" t="s">
        <v>53</v>
      </c>
      <c r="AW54" s="19" t="s">
        <v>54</v>
      </c>
      <c r="AX54" s="21" t="s">
        <v>323</v>
      </c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</row>
    <row r="55" customFormat="false" ht="118.5" hidden="false" customHeight="true" outlineLevel="0" collapsed="false">
      <c r="A55" s="14" t="s">
        <v>324</v>
      </c>
      <c r="B55" s="15" t="s">
        <v>218</v>
      </c>
      <c r="C55" s="15" t="s">
        <v>40</v>
      </c>
      <c r="D55" s="19" t="s">
        <v>220</v>
      </c>
      <c r="E55" s="16" t="s">
        <v>221</v>
      </c>
      <c r="F55" s="15" t="s">
        <v>319</v>
      </c>
      <c r="G55" s="15" t="s">
        <v>325</v>
      </c>
      <c r="H55" s="15" t="s">
        <v>326</v>
      </c>
      <c r="I55" s="17" t="n">
        <f aca="false">J55+P55+V55+AB55+AG55</f>
        <v>218278.55</v>
      </c>
      <c r="J55" s="17" t="n">
        <f aca="false">SUM(K55:O55)</f>
        <v>30000</v>
      </c>
      <c r="K55" s="18"/>
      <c r="L55" s="18" t="n">
        <v>30000</v>
      </c>
      <c r="M55" s="18"/>
      <c r="N55" s="18"/>
      <c r="O55" s="18"/>
      <c r="P55" s="18" t="n">
        <f aca="false">SUM(Q55:U55)</f>
        <v>188278.55</v>
      </c>
      <c r="Q55" s="18"/>
      <c r="R55" s="18" t="n">
        <v>188278.55</v>
      </c>
      <c r="S55" s="18"/>
      <c r="T55" s="18"/>
      <c r="U55" s="18"/>
      <c r="V55" s="18" t="n">
        <f aca="false">SUM(W55:AA55)</f>
        <v>0</v>
      </c>
      <c r="W55" s="18"/>
      <c r="X55" s="18"/>
      <c r="Y55" s="18"/>
      <c r="Z55" s="18"/>
      <c r="AA55" s="18"/>
      <c r="AB55" s="18" t="n">
        <f aca="false">SUM(AC55:AF55)</f>
        <v>0</v>
      </c>
      <c r="AC55" s="18"/>
      <c r="AD55" s="18"/>
      <c r="AE55" s="18"/>
      <c r="AF55" s="18"/>
      <c r="AG55" s="17" t="n">
        <f aca="false">SUM(AH55:AK55)</f>
        <v>0</v>
      </c>
      <c r="AH55" s="18"/>
      <c r="AI55" s="18"/>
      <c r="AJ55" s="18"/>
      <c r="AK55" s="18"/>
      <c r="AL55" s="19" t="s">
        <v>224</v>
      </c>
      <c r="AM55" s="19" t="s">
        <v>24</v>
      </c>
      <c r="AN55" s="19"/>
      <c r="AO55" s="19" t="s">
        <v>47</v>
      </c>
      <c r="AP55" s="19" t="s">
        <v>327</v>
      </c>
      <c r="AQ55" s="19" t="s">
        <v>49</v>
      </c>
      <c r="AR55" s="19" t="s">
        <v>219</v>
      </c>
      <c r="AS55" s="19" t="s">
        <v>40</v>
      </c>
      <c r="AT55" s="19" t="s">
        <v>49</v>
      </c>
      <c r="AU55" s="21" t="s">
        <v>328</v>
      </c>
      <c r="AV55" s="22" t="s">
        <v>53</v>
      </c>
      <c r="AW55" s="19" t="s">
        <v>54</v>
      </c>
      <c r="AX55" s="21" t="s">
        <v>329</v>
      </c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</row>
    <row r="56" customFormat="false" ht="108.75" hidden="false" customHeight="true" outlineLevel="0" collapsed="false">
      <c r="A56" s="14" t="s">
        <v>330</v>
      </c>
      <c r="B56" s="41" t="s">
        <v>331</v>
      </c>
      <c r="C56" s="41" t="s">
        <v>332</v>
      </c>
      <c r="D56" s="42" t="s">
        <v>333</v>
      </c>
      <c r="E56" s="43" t="s">
        <v>334</v>
      </c>
      <c r="F56" s="43" t="s">
        <v>335</v>
      </c>
      <c r="G56" s="42" t="s">
        <v>336</v>
      </c>
      <c r="H56" s="42" t="s">
        <v>198</v>
      </c>
      <c r="I56" s="17" t="n">
        <f aca="false">J56+P56+V56+AB56+AG56</f>
        <v>30000</v>
      </c>
      <c r="J56" s="17" t="n">
        <f aca="false">SUM(K56:O56)</f>
        <v>0</v>
      </c>
      <c r="K56" s="44"/>
      <c r="L56" s="44"/>
      <c r="M56" s="44"/>
      <c r="N56" s="44"/>
      <c r="O56" s="44"/>
      <c r="P56" s="18" t="n">
        <f aca="false">SUM(Q56:U56)</f>
        <v>30000</v>
      </c>
      <c r="Q56" s="44"/>
      <c r="R56" s="44" t="n">
        <v>30000</v>
      </c>
      <c r="S56" s="44"/>
      <c r="T56" s="44"/>
      <c r="U56" s="44"/>
      <c r="V56" s="18" t="n">
        <f aca="false">SUM(W56:AA56)</f>
        <v>0</v>
      </c>
      <c r="W56" s="44"/>
      <c r="X56" s="44"/>
      <c r="Y56" s="44"/>
      <c r="Z56" s="44"/>
      <c r="AA56" s="44"/>
      <c r="AB56" s="18" t="n">
        <f aca="false">SUM(AC56:AF56)</f>
        <v>0</v>
      </c>
      <c r="AC56" s="44"/>
      <c r="AD56" s="44"/>
      <c r="AE56" s="44"/>
      <c r="AF56" s="44"/>
      <c r="AG56" s="17" t="n">
        <f aca="false">SUM(AH56:AK56)</f>
        <v>0</v>
      </c>
      <c r="AH56" s="44"/>
      <c r="AI56" s="44"/>
      <c r="AJ56" s="44"/>
      <c r="AK56" s="44"/>
      <c r="AL56" s="22" t="s">
        <v>337</v>
      </c>
      <c r="AM56" s="42" t="s">
        <v>25</v>
      </c>
      <c r="AN56" s="42"/>
      <c r="AO56" s="42" t="s">
        <v>216</v>
      </c>
      <c r="AP56" s="42" t="s">
        <v>338</v>
      </c>
      <c r="AQ56" s="41" t="s">
        <v>332</v>
      </c>
      <c r="AR56" s="41" t="s">
        <v>332</v>
      </c>
      <c r="AS56" s="41" t="s">
        <v>332</v>
      </c>
      <c r="AT56" s="41" t="s">
        <v>332</v>
      </c>
      <c r="AU56" s="44" t="s">
        <v>339</v>
      </c>
      <c r="AV56" s="22" t="s">
        <v>53</v>
      </c>
      <c r="AW56" s="41" t="s">
        <v>340</v>
      </c>
      <c r="AX56" s="42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</row>
    <row r="57" customFormat="false" ht="132" hidden="false" customHeight="true" outlineLevel="0" collapsed="false">
      <c r="A57" s="14" t="s">
        <v>341</v>
      </c>
      <c r="B57" s="41" t="s">
        <v>331</v>
      </c>
      <c r="C57" s="41" t="s">
        <v>332</v>
      </c>
      <c r="D57" s="45" t="s">
        <v>342</v>
      </c>
      <c r="E57" s="43" t="s">
        <v>343</v>
      </c>
      <c r="F57" s="43" t="s">
        <v>344</v>
      </c>
      <c r="G57" s="41" t="s">
        <v>345</v>
      </c>
      <c r="H57" s="41" t="s">
        <v>84</v>
      </c>
      <c r="I57" s="17" t="n">
        <f aca="false">J57+P57+V57+AB57+AG57</f>
        <v>3896209.015</v>
      </c>
      <c r="J57" s="17" t="n">
        <f aca="false">SUM(K57:O57)</f>
        <v>1738119.015</v>
      </c>
      <c r="K57" s="46" t="n">
        <v>625000</v>
      </c>
      <c r="L57" s="46" t="n">
        <v>1113119.015</v>
      </c>
      <c r="M57" s="46"/>
      <c r="N57" s="46"/>
      <c r="O57" s="46"/>
      <c r="P57" s="18" t="n">
        <f aca="false">SUM(Q57:U57)</f>
        <v>875000</v>
      </c>
      <c r="Q57" s="46" t="n">
        <v>875000</v>
      </c>
      <c r="R57" s="46"/>
      <c r="S57" s="46"/>
      <c r="T57" s="46"/>
      <c r="U57" s="46"/>
      <c r="V57" s="18" t="n">
        <f aca="false">SUM(W57:AA57)</f>
        <v>1283090</v>
      </c>
      <c r="W57" s="46" t="n">
        <v>1283090</v>
      </c>
      <c r="X57" s="46"/>
      <c r="Y57" s="46"/>
      <c r="Z57" s="46"/>
      <c r="AA57" s="46"/>
      <c r="AB57" s="18" t="n">
        <f aca="false">SUM(AC57:AF57)</f>
        <v>0</v>
      </c>
      <c r="AC57" s="46"/>
      <c r="AD57" s="46"/>
      <c r="AE57" s="46"/>
      <c r="AF57" s="46"/>
      <c r="AG57" s="17" t="n">
        <f aca="false">SUM(AH57:AK57)</f>
        <v>0</v>
      </c>
      <c r="AH57" s="46"/>
      <c r="AI57" s="46"/>
      <c r="AJ57" s="46"/>
      <c r="AK57" s="46"/>
      <c r="AL57" s="47" t="s">
        <v>346</v>
      </c>
      <c r="AM57" s="41" t="s">
        <v>24</v>
      </c>
      <c r="AN57" s="41"/>
      <c r="AO57" s="41" t="s">
        <v>47</v>
      </c>
      <c r="AP57" s="41" t="s">
        <v>347</v>
      </c>
      <c r="AQ57" s="41" t="s">
        <v>348</v>
      </c>
      <c r="AR57" s="41" t="s">
        <v>332</v>
      </c>
      <c r="AS57" s="41" t="s">
        <v>348</v>
      </c>
      <c r="AT57" s="41" t="s">
        <v>348</v>
      </c>
      <c r="AU57" s="44" t="s">
        <v>349</v>
      </c>
      <c r="AV57" s="22" t="s">
        <v>53</v>
      </c>
      <c r="AW57" s="41" t="s">
        <v>54</v>
      </c>
      <c r="AX57" s="41" t="s">
        <v>350</v>
      </c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</row>
    <row r="58" customFormat="false" ht="132" hidden="false" customHeight="true" outlineLevel="0" collapsed="false">
      <c r="A58" s="14" t="s">
        <v>351</v>
      </c>
      <c r="B58" s="41" t="s">
        <v>331</v>
      </c>
      <c r="C58" s="41" t="s">
        <v>332</v>
      </c>
      <c r="D58" s="45" t="s">
        <v>352</v>
      </c>
      <c r="E58" s="43" t="s">
        <v>343</v>
      </c>
      <c r="F58" s="43" t="s">
        <v>344</v>
      </c>
      <c r="G58" s="41" t="s">
        <v>353</v>
      </c>
      <c r="H58" s="41" t="s">
        <v>121</v>
      </c>
      <c r="I58" s="17" t="n">
        <f aca="false">J58+P58+V58+AB58+AG58</f>
        <v>1098400</v>
      </c>
      <c r="J58" s="17" t="n">
        <f aca="false">SUM(K58:O58)</f>
        <v>4700</v>
      </c>
      <c r="K58" s="46"/>
      <c r="L58" s="46" t="n">
        <v>4700</v>
      </c>
      <c r="M58" s="44"/>
      <c r="N58" s="46"/>
      <c r="O58" s="46"/>
      <c r="P58" s="18" t="n">
        <f aca="false">SUM(Q58:U58)</f>
        <v>470000</v>
      </c>
      <c r="Q58" s="46"/>
      <c r="R58" s="46" t="n">
        <v>470000</v>
      </c>
      <c r="S58" s="44"/>
      <c r="T58" s="46"/>
      <c r="U58" s="46"/>
      <c r="V58" s="18" t="n">
        <f aca="false">SUM(W58:AA58)</f>
        <v>623700</v>
      </c>
      <c r="W58" s="46"/>
      <c r="X58" s="44" t="n">
        <v>623700</v>
      </c>
      <c r="Y58" s="46"/>
      <c r="Z58" s="46"/>
      <c r="AA58" s="46"/>
      <c r="AB58" s="18" t="n">
        <f aca="false">SUM(AC58:AF58)</f>
        <v>0</v>
      </c>
      <c r="AC58" s="46"/>
      <c r="AD58" s="46"/>
      <c r="AE58" s="46"/>
      <c r="AF58" s="46"/>
      <c r="AG58" s="17" t="n">
        <f aca="false">SUM(AH58:AK58)</f>
        <v>0</v>
      </c>
      <c r="AH58" s="46"/>
      <c r="AI58" s="46"/>
      <c r="AJ58" s="46"/>
      <c r="AK58" s="46"/>
      <c r="AL58" s="45" t="s">
        <v>354</v>
      </c>
      <c r="AM58" s="41" t="s">
        <v>26</v>
      </c>
      <c r="AN58" s="41"/>
      <c r="AO58" s="41" t="s">
        <v>47</v>
      </c>
      <c r="AP58" s="41" t="s">
        <v>355</v>
      </c>
      <c r="AQ58" s="41" t="s">
        <v>348</v>
      </c>
      <c r="AR58" s="41" t="s">
        <v>332</v>
      </c>
      <c r="AS58" s="41" t="s">
        <v>348</v>
      </c>
      <c r="AT58" s="41" t="s">
        <v>348</v>
      </c>
      <c r="AU58" s="44" t="s">
        <v>356</v>
      </c>
      <c r="AV58" s="22" t="s">
        <v>53</v>
      </c>
      <c r="AW58" s="41" t="s">
        <v>54</v>
      </c>
      <c r="AX58" s="41" t="s">
        <v>357</v>
      </c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</row>
    <row r="59" customFormat="false" ht="133.5" hidden="false" customHeight="true" outlineLevel="0" collapsed="false">
      <c r="A59" s="14" t="s">
        <v>358</v>
      </c>
      <c r="B59" s="41" t="s">
        <v>331</v>
      </c>
      <c r="C59" s="41" t="s">
        <v>332</v>
      </c>
      <c r="D59" s="45" t="s">
        <v>352</v>
      </c>
      <c r="E59" s="43" t="s">
        <v>343</v>
      </c>
      <c r="F59" s="43" t="s">
        <v>359</v>
      </c>
      <c r="G59" s="41" t="s">
        <v>360</v>
      </c>
      <c r="H59" s="41" t="s">
        <v>121</v>
      </c>
      <c r="I59" s="17" t="n">
        <f aca="false">J59+P59+V59+AB59+AG59</f>
        <v>318991.52294</v>
      </c>
      <c r="J59" s="17" t="n">
        <f aca="false">SUM(K59:O59)</f>
        <v>0</v>
      </c>
      <c r="K59" s="46"/>
      <c r="L59" s="46"/>
      <c r="M59" s="46"/>
      <c r="N59" s="46"/>
      <c r="O59" s="46"/>
      <c r="P59" s="18" t="n">
        <f aca="false">SUM(Q59:U59)</f>
        <v>318991.52294</v>
      </c>
      <c r="Q59" s="46"/>
      <c r="R59" s="46" t="n">
        <f aca="false">287092.37065</f>
        <v>287092.37065</v>
      </c>
      <c r="S59" s="46" t="n">
        <v>31899.15229</v>
      </c>
      <c r="T59" s="46"/>
      <c r="U59" s="46"/>
      <c r="V59" s="18" t="n">
        <f aca="false">SUM(W59:AA59)</f>
        <v>0</v>
      </c>
      <c r="W59" s="46"/>
      <c r="X59" s="46"/>
      <c r="Y59" s="46"/>
      <c r="Z59" s="46"/>
      <c r="AA59" s="46"/>
      <c r="AB59" s="18" t="n">
        <f aca="false">SUM(AC59:AF59)</f>
        <v>0</v>
      </c>
      <c r="AC59" s="46"/>
      <c r="AD59" s="46"/>
      <c r="AE59" s="46"/>
      <c r="AF59" s="46"/>
      <c r="AG59" s="17" t="n">
        <f aca="false">SUM(AH59:AK59)</f>
        <v>0</v>
      </c>
      <c r="AH59" s="46"/>
      <c r="AI59" s="46"/>
      <c r="AJ59" s="46"/>
      <c r="AK59" s="46"/>
      <c r="AL59" s="45" t="s">
        <v>354</v>
      </c>
      <c r="AM59" s="41" t="s">
        <v>25</v>
      </c>
      <c r="AN59" s="41"/>
      <c r="AO59" s="41" t="s">
        <v>177</v>
      </c>
      <c r="AP59" s="48" t="s">
        <v>361</v>
      </c>
      <c r="AQ59" s="41" t="s">
        <v>121</v>
      </c>
      <c r="AR59" s="41" t="s">
        <v>332</v>
      </c>
      <c r="AS59" s="41" t="s">
        <v>362</v>
      </c>
      <c r="AT59" s="41" t="s">
        <v>196</v>
      </c>
      <c r="AU59" s="44" t="s">
        <v>363</v>
      </c>
      <c r="AV59" s="41" t="s">
        <v>181</v>
      </c>
      <c r="AW59" s="41" t="s">
        <v>54</v>
      </c>
      <c r="AX59" s="41" t="s">
        <v>364</v>
      </c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</row>
    <row r="60" customFormat="false" ht="133.5" hidden="false" customHeight="true" outlineLevel="0" collapsed="false">
      <c r="A60" s="14" t="s">
        <v>365</v>
      </c>
      <c r="B60" s="41" t="s">
        <v>331</v>
      </c>
      <c r="C60" s="41" t="s">
        <v>332</v>
      </c>
      <c r="D60" s="45" t="s">
        <v>352</v>
      </c>
      <c r="E60" s="43" t="s">
        <v>343</v>
      </c>
      <c r="F60" s="43" t="s">
        <v>359</v>
      </c>
      <c r="G60" s="41" t="s">
        <v>366</v>
      </c>
      <c r="H60" s="42" t="s">
        <v>198</v>
      </c>
      <c r="I60" s="17" t="n">
        <f aca="false">J60+P60+V60+AB60+AG60</f>
        <v>305545.72825</v>
      </c>
      <c r="J60" s="17" t="n">
        <f aca="false">SUM(K60:O60)</f>
        <v>0</v>
      </c>
      <c r="K60" s="44"/>
      <c r="L60" s="49"/>
      <c r="M60" s="46"/>
      <c r="N60" s="46"/>
      <c r="O60" s="46"/>
      <c r="P60" s="18" t="n">
        <f aca="false">SUM(Q60:U60)</f>
        <v>100000</v>
      </c>
      <c r="Q60" s="46"/>
      <c r="R60" s="44" t="n">
        <v>100000</v>
      </c>
      <c r="S60" s="46"/>
      <c r="T60" s="46"/>
      <c r="U60" s="46"/>
      <c r="V60" s="18" t="n">
        <f aca="false">SUM(W60:AA60)</f>
        <v>205545.72825</v>
      </c>
      <c r="W60" s="46"/>
      <c r="X60" s="46" t="n">
        <v>205545.72825</v>
      </c>
      <c r="Y60" s="46"/>
      <c r="Z60" s="46"/>
      <c r="AA60" s="46"/>
      <c r="AB60" s="18" t="n">
        <f aca="false">SUM(AC60:AF60)</f>
        <v>0</v>
      </c>
      <c r="AC60" s="46"/>
      <c r="AD60" s="46"/>
      <c r="AE60" s="46"/>
      <c r="AF60" s="46"/>
      <c r="AG60" s="17" t="n">
        <f aca="false">SUM(AH60:AK60)</f>
        <v>0</v>
      </c>
      <c r="AH60" s="46"/>
      <c r="AI60" s="46"/>
      <c r="AJ60" s="46"/>
      <c r="AK60" s="46"/>
      <c r="AL60" s="45" t="s">
        <v>354</v>
      </c>
      <c r="AM60" s="41" t="s">
        <v>26</v>
      </c>
      <c r="AN60" s="41"/>
      <c r="AO60" s="41" t="s">
        <v>47</v>
      </c>
      <c r="AP60" s="41" t="s">
        <v>367</v>
      </c>
      <c r="AQ60" s="41" t="s">
        <v>348</v>
      </c>
      <c r="AR60" s="41" t="s">
        <v>332</v>
      </c>
      <c r="AS60" s="41" t="s">
        <v>348</v>
      </c>
      <c r="AT60" s="41" t="s">
        <v>348</v>
      </c>
      <c r="AU60" s="44" t="s">
        <v>368</v>
      </c>
      <c r="AV60" s="22" t="s">
        <v>53</v>
      </c>
      <c r="AW60" s="41" t="s">
        <v>90</v>
      </c>
      <c r="AX60" s="41" t="s">
        <v>369</v>
      </c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</row>
    <row r="61" customFormat="false" ht="91" hidden="false" customHeight="false" outlineLevel="0" collapsed="false">
      <c r="A61" s="14" t="s">
        <v>370</v>
      </c>
      <c r="B61" s="41" t="s">
        <v>331</v>
      </c>
      <c r="C61" s="41" t="s">
        <v>332</v>
      </c>
      <c r="D61" s="45" t="s">
        <v>352</v>
      </c>
      <c r="E61" s="43" t="s">
        <v>343</v>
      </c>
      <c r="F61" s="43" t="s">
        <v>359</v>
      </c>
      <c r="G61" s="41" t="s">
        <v>371</v>
      </c>
      <c r="H61" s="41" t="s">
        <v>121</v>
      </c>
      <c r="I61" s="17" t="n">
        <f aca="false">J61+P61+V61+AB61+AG61</f>
        <v>4324700</v>
      </c>
      <c r="J61" s="17" t="n">
        <f aca="false">SUM(K61:O61)</f>
        <v>0</v>
      </c>
      <c r="K61" s="46"/>
      <c r="L61" s="46"/>
      <c r="M61" s="46"/>
      <c r="N61" s="46"/>
      <c r="O61" s="46"/>
      <c r="P61" s="18" t="n">
        <f aca="false">SUM(Q61:U61)</f>
        <v>1520000</v>
      </c>
      <c r="Q61" s="49"/>
      <c r="R61" s="44" t="n">
        <v>1000000</v>
      </c>
      <c r="S61" s="46" t="n">
        <v>520000</v>
      </c>
      <c r="T61" s="46"/>
      <c r="U61" s="46"/>
      <c r="V61" s="18" t="n">
        <f aca="false">SUM(W61:AA61)</f>
        <v>1009450</v>
      </c>
      <c r="W61" s="46"/>
      <c r="X61" s="46" t="n">
        <v>1000000</v>
      </c>
      <c r="Y61" s="46" t="n">
        <v>9450</v>
      </c>
      <c r="Z61" s="46"/>
      <c r="AA61" s="46"/>
      <c r="AB61" s="18" t="n">
        <f aca="false">SUM(AC61:AF61)</f>
        <v>1795250</v>
      </c>
      <c r="AC61" s="46" t="n">
        <v>150000</v>
      </c>
      <c r="AD61" s="46" t="n">
        <v>1120250</v>
      </c>
      <c r="AE61" s="46" t="n">
        <v>525000</v>
      </c>
      <c r="AF61" s="46"/>
      <c r="AG61" s="17" t="n">
        <f aca="false">SUM(AH61:AK61)</f>
        <v>0</v>
      </c>
      <c r="AH61" s="46"/>
      <c r="AI61" s="46"/>
      <c r="AJ61" s="46"/>
      <c r="AK61" s="46"/>
      <c r="AL61" s="45" t="s">
        <v>354</v>
      </c>
      <c r="AM61" s="41" t="s">
        <v>26</v>
      </c>
      <c r="AN61" s="41"/>
      <c r="AO61" s="41" t="s">
        <v>177</v>
      </c>
      <c r="AP61" s="47" t="s">
        <v>372</v>
      </c>
      <c r="AQ61" s="41" t="s">
        <v>121</v>
      </c>
      <c r="AR61" s="41" t="s">
        <v>332</v>
      </c>
      <c r="AS61" s="41" t="s">
        <v>362</v>
      </c>
      <c r="AT61" s="41" t="s">
        <v>196</v>
      </c>
      <c r="AU61" s="44" t="s">
        <v>373</v>
      </c>
      <c r="AV61" s="41" t="s">
        <v>181</v>
      </c>
      <c r="AW61" s="41" t="s">
        <v>90</v>
      </c>
      <c r="AX61" s="41" t="s">
        <v>374</v>
      </c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</row>
    <row r="62" customFormat="false" ht="91" hidden="false" customHeight="false" outlineLevel="0" collapsed="false">
      <c r="A62" s="14" t="s">
        <v>375</v>
      </c>
      <c r="B62" s="41" t="s">
        <v>331</v>
      </c>
      <c r="C62" s="41" t="s">
        <v>332</v>
      </c>
      <c r="D62" s="45" t="s">
        <v>352</v>
      </c>
      <c r="E62" s="43" t="s">
        <v>343</v>
      </c>
      <c r="F62" s="43" t="s">
        <v>359</v>
      </c>
      <c r="G62" s="41" t="s">
        <v>376</v>
      </c>
      <c r="H62" s="41" t="s">
        <v>121</v>
      </c>
      <c r="I62" s="17" t="n">
        <f aca="false">J62+P62+V62+AB62+AG62</f>
        <v>113911.3</v>
      </c>
      <c r="J62" s="17" t="n">
        <f aca="false">SUM(K62:O62)</f>
        <v>113911.3</v>
      </c>
      <c r="K62" s="46" t="n">
        <v>112772.2</v>
      </c>
      <c r="L62" s="46" t="n">
        <v>1139.1</v>
      </c>
      <c r="M62" s="46"/>
      <c r="N62" s="46"/>
      <c r="O62" s="46"/>
      <c r="P62" s="18" t="n">
        <f aca="false">SUM(Q62:U62)</f>
        <v>0</v>
      </c>
      <c r="Q62" s="46"/>
      <c r="R62" s="46"/>
      <c r="S62" s="46"/>
      <c r="T62" s="46"/>
      <c r="U62" s="46"/>
      <c r="V62" s="18" t="n">
        <f aca="false">SUM(W62:AA62)</f>
        <v>0</v>
      </c>
      <c r="W62" s="46"/>
      <c r="X62" s="46"/>
      <c r="Y62" s="46"/>
      <c r="Z62" s="46"/>
      <c r="AA62" s="46"/>
      <c r="AB62" s="18" t="n">
        <f aca="false">SUM(AC62:AF62)</f>
        <v>0</v>
      </c>
      <c r="AC62" s="46"/>
      <c r="AD62" s="46"/>
      <c r="AE62" s="46"/>
      <c r="AF62" s="46"/>
      <c r="AG62" s="17" t="n">
        <f aca="false">SUM(AH62:AK62)</f>
        <v>0</v>
      </c>
      <c r="AH62" s="46"/>
      <c r="AI62" s="46"/>
      <c r="AJ62" s="46"/>
      <c r="AK62" s="46"/>
      <c r="AL62" s="45" t="s">
        <v>354</v>
      </c>
      <c r="AM62" s="42" t="s">
        <v>24</v>
      </c>
      <c r="AN62" s="41"/>
      <c r="AO62" s="41" t="s">
        <v>177</v>
      </c>
      <c r="AP62" s="47" t="s">
        <v>377</v>
      </c>
      <c r="AQ62" s="41" t="s">
        <v>121</v>
      </c>
      <c r="AR62" s="41" t="s">
        <v>332</v>
      </c>
      <c r="AS62" s="41" t="s">
        <v>362</v>
      </c>
      <c r="AT62" s="41" t="s">
        <v>196</v>
      </c>
      <c r="AU62" s="44" t="s">
        <v>378</v>
      </c>
      <c r="AV62" s="41" t="s">
        <v>181</v>
      </c>
      <c r="AW62" s="41" t="s">
        <v>90</v>
      </c>
      <c r="AX62" s="41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</row>
    <row r="63" customFormat="false" ht="91" hidden="false" customHeight="false" outlineLevel="0" collapsed="false">
      <c r="A63" s="14" t="s">
        <v>379</v>
      </c>
      <c r="B63" s="41" t="s">
        <v>331</v>
      </c>
      <c r="C63" s="41" t="s">
        <v>332</v>
      </c>
      <c r="D63" s="45" t="s">
        <v>352</v>
      </c>
      <c r="E63" s="43" t="s">
        <v>343</v>
      </c>
      <c r="F63" s="43" t="s">
        <v>359</v>
      </c>
      <c r="G63" s="41" t="s">
        <v>380</v>
      </c>
      <c r="H63" s="41" t="s">
        <v>121</v>
      </c>
      <c r="I63" s="17" t="n">
        <f aca="false">J63+P63+V63+AB63+AG63</f>
        <v>92956.5</v>
      </c>
      <c r="J63" s="17" t="n">
        <f aca="false">SUM(K63:O63)</f>
        <v>92956.5</v>
      </c>
      <c r="K63" s="46" t="n">
        <v>92026.9</v>
      </c>
      <c r="L63" s="46" t="n">
        <v>929.6</v>
      </c>
      <c r="M63" s="46"/>
      <c r="N63" s="46"/>
      <c r="O63" s="46"/>
      <c r="P63" s="18" t="n">
        <f aca="false">SUM(Q63:U63)</f>
        <v>0</v>
      </c>
      <c r="Q63" s="46"/>
      <c r="R63" s="46"/>
      <c r="S63" s="46"/>
      <c r="T63" s="46"/>
      <c r="U63" s="46"/>
      <c r="V63" s="18" t="n">
        <f aca="false">SUM(W63:AA63)</f>
        <v>0</v>
      </c>
      <c r="W63" s="46"/>
      <c r="X63" s="46"/>
      <c r="Y63" s="46"/>
      <c r="Z63" s="46"/>
      <c r="AA63" s="46"/>
      <c r="AB63" s="18" t="n">
        <f aca="false">SUM(AC63:AF63)</f>
        <v>0</v>
      </c>
      <c r="AC63" s="46"/>
      <c r="AD63" s="46"/>
      <c r="AE63" s="46"/>
      <c r="AF63" s="46"/>
      <c r="AG63" s="17" t="n">
        <f aca="false">SUM(AH63:AK63)</f>
        <v>0</v>
      </c>
      <c r="AH63" s="46"/>
      <c r="AI63" s="46"/>
      <c r="AJ63" s="46"/>
      <c r="AK63" s="46"/>
      <c r="AL63" s="45" t="s">
        <v>354</v>
      </c>
      <c r="AM63" s="42" t="s">
        <v>24</v>
      </c>
      <c r="AN63" s="41"/>
      <c r="AO63" s="41" t="s">
        <v>177</v>
      </c>
      <c r="AP63" s="48" t="s">
        <v>381</v>
      </c>
      <c r="AQ63" s="41" t="s">
        <v>121</v>
      </c>
      <c r="AR63" s="41" t="s">
        <v>332</v>
      </c>
      <c r="AS63" s="41" t="s">
        <v>362</v>
      </c>
      <c r="AT63" s="41" t="s">
        <v>196</v>
      </c>
      <c r="AU63" s="44" t="s">
        <v>382</v>
      </c>
      <c r="AV63" s="41" t="s">
        <v>181</v>
      </c>
      <c r="AW63" s="41" t="s">
        <v>90</v>
      </c>
      <c r="AX63" s="41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</row>
    <row r="64" customFormat="false" ht="109.5" hidden="false" customHeight="true" outlineLevel="0" collapsed="false">
      <c r="A64" s="14" t="s">
        <v>383</v>
      </c>
      <c r="B64" s="50" t="s">
        <v>331</v>
      </c>
      <c r="C64" s="41" t="s">
        <v>332</v>
      </c>
      <c r="D64" s="45" t="s">
        <v>352</v>
      </c>
      <c r="E64" s="43" t="s">
        <v>343</v>
      </c>
      <c r="F64" s="43" t="s">
        <v>359</v>
      </c>
      <c r="G64" s="41" t="s">
        <v>384</v>
      </c>
      <c r="H64" s="41" t="s">
        <v>84</v>
      </c>
      <c r="I64" s="17" t="n">
        <f aca="false">J64+P64+V64+AB64+AG64</f>
        <v>63205.35</v>
      </c>
      <c r="J64" s="17" t="n">
        <f aca="false">SUM(K64:O64)</f>
        <v>63205.35</v>
      </c>
      <c r="K64" s="46"/>
      <c r="L64" s="46" t="n">
        <v>56884.815</v>
      </c>
      <c r="M64" s="46" t="n">
        <v>6320.535</v>
      </c>
      <c r="N64" s="46"/>
      <c r="O64" s="46"/>
      <c r="P64" s="18" t="n">
        <f aca="false">SUM(Q64:U64)</f>
        <v>0</v>
      </c>
      <c r="Q64" s="46"/>
      <c r="R64" s="46"/>
      <c r="S64" s="46"/>
      <c r="T64" s="46"/>
      <c r="U64" s="46"/>
      <c r="V64" s="18" t="n">
        <f aca="false">SUM(W64:AA64)</f>
        <v>0</v>
      </c>
      <c r="W64" s="46"/>
      <c r="X64" s="46"/>
      <c r="Y64" s="46"/>
      <c r="Z64" s="46"/>
      <c r="AA64" s="46"/>
      <c r="AB64" s="18" t="n">
        <f aca="false">SUM(AC64:AF64)</f>
        <v>0</v>
      </c>
      <c r="AC64" s="46"/>
      <c r="AD64" s="46"/>
      <c r="AE64" s="46"/>
      <c r="AF64" s="46"/>
      <c r="AG64" s="17" t="n">
        <f aca="false">SUM(AH64:AK64)</f>
        <v>0</v>
      </c>
      <c r="AH64" s="46"/>
      <c r="AI64" s="46"/>
      <c r="AJ64" s="46"/>
      <c r="AK64" s="46"/>
      <c r="AL64" s="45" t="s">
        <v>354</v>
      </c>
      <c r="AM64" s="51" t="s">
        <v>24</v>
      </c>
      <c r="AN64" s="51"/>
      <c r="AO64" s="51" t="s">
        <v>47</v>
      </c>
      <c r="AP64" s="51" t="s">
        <v>385</v>
      </c>
      <c r="AQ64" s="41" t="s">
        <v>386</v>
      </c>
      <c r="AR64" s="41" t="s">
        <v>332</v>
      </c>
      <c r="AS64" s="41" t="s">
        <v>386</v>
      </c>
      <c r="AT64" s="41" t="s">
        <v>386</v>
      </c>
      <c r="AU64" s="52" t="s">
        <v>387</v>
      </c>
      <c r="AV64" s="51" t="s">
        <v>181</v>
      </c>
      <c r="AW64" s="53" t="s">
        <v>90</v>
      </c>
      <c r="AX64" s="51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</row>
    <row r="65" customFormat="false" ht="109.5" hidden="false" customHeight="true" outlineLevel="0" collapsed="false">
      <c r="A65" s="14" t="s">
        <v>388</v>
      </c>
      <c r="B65" s="41" t="s">
        <v>331</v>
      </c>
      <c r="C65" s="54" t="s">
        <v>332</v>
      </c>
      <c r="D65" s="55" t="s">
        <v>352</v>
      </c>
      <c r="E65" s="43" t="s">
        <v>343</v>
      </c>
      <c r="F65" s="43" t="s">
        <v>359</v>
      </c>
      <c r="G65" s="41" t="s">
        <v>389</v>
      </c>
      <c r="H65" s="41" t="s">
        <v>121</v>
      </c>
      <c r="I65" s="17" t="n">
        <f aca="false">J65+P65+V65+AB65+AG65</f>
        <v>113447.2</v>
      </c>
      <c r="J65" s="17" t="n">
        <f aca="false">SUM(K65:O65)</f>
        <v>113447.2</v>
      </c>
      <c r="K65" s="46" t="n">
        <v>112312.7</v>
      </c>
      <c r="L65" s="46" t="n">
        <v>1134.5</v>
      </c>
      <c r="M65" s="46"/>
      <c r="N65" s="46"/>
      <c r="O65" s="46"/>
      <c r="P65" s="18" t="n">
        <f aca="false">SUM(Q65:U65)</f>
        <v>0</v>
      </c>
      <c r="Q65" s="46"/>
      <c r="R65" s="46"/>
      <c r="S65" s="46"/>
      <c r="T65" s="46"/>
      <c r="U65" s="46"/>
      <c r="V65" s="18" t="n">
        <f aca="false">SUM(W65:AA65)</f>
        <v>0</v>
      </c>
      <c r="W65" s="46"/>
      <c r="X65" s="46"/>
      <c r="Y65" s="46"/>
      <c r="Z65" s="46"/>
      <c r="AA65" s="46"/>
      <c r="AB65" s="18" t="n">
        <f aca="false">SUM(AC65:AF65)</f>
        <v>0</v>
      </c>
      <c r="AC65" s="46"/>
      <c r="AD65" s="46"/>
      <c r="AE65" s="46"/>
      <c r="AF65" s="46"/>
      <c r="AG65" s="17" t="n">
        <f aca="false">SUM(AH65:AK65)</f>
        <v>0</v>
      </c>
      <c r="AH65" s="46"/>
      <c r="AI65" s="46"/>
      <c r="AJ65" s="46"/>
      <c r="AK65" s="46"/>
      <c r="AL65" s="45" t="s">
        <v>354</v>
      </c>
      <c r="AM65" s="42" t="s">
        <v>24</v>
      </c>
      <c r="AN65" s="41"/>
      <c r="AO65" s="41" t="s">
        <v>177</v>
      </c>
      <c r="AP65" s="48" t="s">
        <v>390</v>
      </c>
      <c r="AQ65" s="41" t="s">
        <v>121</v>
      </c>
      <c r="AR65" s="41" t="s">
        <v>332</v>
      </c>
      <c r="AS65" s="41" t="s">
        <v>362</v>
      </c>
      <c r="AT65" s="41" t="s">
        <v>196</v>
      </c>
      <c r="AU65" s="44" t="s">
        <v>391</v>
      </c>
      <c r="AV65" s="41" t="s">
        <v>181</v>
      </c>
      <c r="AW65" s="41" t="s">
        <v>90</v>
      </c>
      <c r="AX65" s="41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</row>
    <row r="66" customFormat="false" ht="76.5" hidden="false" customHeight="false" outlineLevel="0" collapsed="false">
      <c r="A66" s="14" t="s">
        <v>392</v>
      </c>
      <c r="B66" s="41" t="s">
        <v>331</v>
      </c>
      <c r="C66" s="41" t="s">
        <v>332</v>
      </c>
      <c r="D66" s="42" t="s">
        <v>333</v>
      </c>
      <c r="E66" s="43" t="s">
        <v>334</v>
      </c>
      <c r="F66" s="43" t="s">
        <v>335</v>
      </c>
      <c r="G66" s="42" t="s">
        <v>393</v>
      </c>
      <c r="H66" s="42" t="s">
        <v>198</v>
      </c>
      <c r="I66" s="17" t="n">
        <f aca="false">J66+P66+V66+AB66+AG66</f>
        <v>66088.8</v>
      </c>
      <c r="J66" s="17" t="n">
        <f aca="false">SUM(K66:O66)</f>
        <v>66088.8</v>
      </c>
      <c r="K66" s="44"/>
      <c r="L66" s="44" t="n">
        <v>66088.8</v>
      </c>
      <c r="M66" s="44"/>
      <c r="N66" s="44"/>
      <c r="O66" s="44"/>
      <c r="P66" s="18" t="n">
        <f aca="false">SUM(Q66:U66)</f>
        <v>0</v>
      </c>
      <c r="Q66" s="44"/>
      <c r="R66" s="44"/>
      <c r="S66" s="44"/>
      <c r="T66" s="44"/>
      <c r="U66" s="44"/>
      <c r="V66" s="18" t="n">
        <f aca="false">SUM(W66:AA66)</f>
        <v>0</v>
      </c>
      <c r="W66" s="44"/>
      <c r="X66" s="44"/>
      <c r="Y66" s="44"/>
      <c r="Z66" s="44"/>
      <c r="AA66" s="44"/>
      <c r="AB66" s="18" t="n">
        <f aca="false">SUM(AC66:AF66)</f>
        <v>0</v>
      </c>
      <c r="AC66" s="44"/>
      <c r="AD66" s="44"/>
      <c r="AE66" s="44"/>
      <c r="AF66" s="44"/>
      <c r="AG66" s="17" t="n">
        <f aca="false">SUM(AH66:AK66)</f>
        <v>0</v>
      </c>
      <c r="AH66" s="44"/>
      <c r="AI66" s="44"/>
      <c r="AJ66" s="44"/>
      <c r="AK66" s="44"/>
      <c r="AL66" s="47" t="s">
        <v>337</v>
      </c>
      <c r="AM66" s="42" t="s">
        <v>24</v>
      </c>
      <c r="AN66" s="42"/>
      <c r="AO66" s="42" t="s">
        <v>216</v>
      </c>
      <c r="AP66" s="42" t="s">
        <v>394</v>
      </c>
      <c r="AQ66" s="41" t="s">
        <v>332</v>
      </c>
      <c r="AR66" s="41" t="s">
        <v>332</v>
      </c>
      <c r="AS66" s="41" t="s">
        <v>332</v>
      </c>
      <c r="AT66" s="41" t="s">
        <v>332</v>
      </c>
      <c r="AU66" s="44" t="s">
        <v>395</v>
      </c>
      <c r="AV66" s="22" t="s">
        <v>53</v>
      </c>
      <c r="AW66" s="41" t="s">
        <v>340</v>
      </c>
      <c r="AX66" s="42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</row>
    <row r="67" customFormat="false" ht="141" hidden="false" customHeight="true" outlineLevel="0" collapsed="false">
      <c r="A67" s="14" t="s">
        <v>396</v>
      </c>
      <c r="B67" s="15" t="s">
        <v>331</v>
      </c>
      <c r="C67" s="15" t="s">
        <v>40</v>
      </c>
      <c r="D67" s="19" t="s">
        <v>397</v>
      </c>
      <c r="E67" s="16" t="s">
        <v>343</v>
      </c>
      <c r="F67" s="43" t="s">
        <v>359</v>
      </c>
      <c r="G67" s="15" t="s">
        <v>398</v>
      </c>
      <c r="H67" s="15" t="s">
        <v>121</v>
      </c>
      <c r="I67" s="17" t="n">
        <f aca="false">J67+P67+V67+AB67+AG67</f>
        <v>454428</v>
      </c>
      <c r="J67" s="17" t="n">
        <f aca="false">SUM(K67:O67)</f>
        <v>454428</v>
      </c>
      <c r="K67" s="27" t="n">
        <v>402735</v>
      </c>
      <c r="L67" s="27" t="n">
        <v>51693</v>
      </c>
      <c r="M67" s="18"/>
      <c r="N67" s="18"/>
      <c r="O67" s="18"/>
      <c r="P67" s="18" t="n">
        <f aca="false">SUM(Q67:U67)</f>
        <v>0</v>
      </c>
      <c r="Q67" s="18"/>
      <c r="R67" s="18"/>
      <c r="S67" s="18"/>
      <c r="T67" s="18"/>
      <c r="U67" s="18"/>
      <c r="V67" s="18" t="n">
        <f aca="false">SUM(W67:AA67)</f>
        <v>0</v>
      </c>
      <c r="W67" s="18"/>
      <c r="X67" s="18"/>
      <c r="Y67" s="18"/>
      <c r="Z67" s="18"/>
      <c r="AA67" s="18"/>
      <c r="AB67" s="18" t="n">
        <f aca="false">SUM(AC67:AF67)</f>
        <v>0</v>
      </c>
      <c r="AC67" s="18"/>
      <c r="AD67" s="18"/>
      <c r="AE67" s="18"/>
      <c r="AF67" s="18"/>
      <c r="AG67" s="17" t="n">
        <f aca="false">SUM(AH67:AK67)</f>
        <v>0</v>
      </c>
      <c r="AH67" s="18"/>
      <c r="AI67" s="18"/>
      <c r="AJ67" s="18"/>
      <c r="AK67" s="18"/>
      <c r="AL67" s="15" t="s">
        <v>399</v>
      </c>
      <c r="AM67" s="15" t="s">
        <v>24</v>
      </c>
      <c r="AN67" s="15"/>
      <c r="AO67" s="15" t="s">
        <v>47</v>
      </c>
      <c r="AP67" s="15" t="s">
        <v>400</v>
      </c>
      <c r="AQ67" s="15" t="s">
        <v>49</v>
      </c>
      <c r="AR67" s="15" t="s">
        <v>332</v>
      </c>
      <c r="AS67" s="15" t="s">
        <v>40</v>
      </c>
      <c r="AT67" s="15" t="s">
        <v>49</v>
      </c>
      <c r="AU67" s="15" t="s">
        <v>401</v>
      </c>
      <c r="AV67" s="22" t="s">
        <v>53</v>
      </c>
      <c r="AW67" s="15" t="s">
        <v>54</v>
      </c>
      <c r="AX67" s="15" t="s">
        <v>402</v>
      </c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</row>
    <row r="68" customFormat="false" ht="120.75" hidden="false" customHeight="true" outlineLevel="0" collapsed="false">
      <c r="A68" s="14" t="s">
        <v>403</v>
      </c>
      <c r="B68" s="12" t="s">
        <v>404</v>
      </c>
      <c r="C68" s="12" t="s">
        <v>405</v>
      </c>
      <c r="D68" s="12" t="s">
        <v>406</v>
      </c>
      <c r="E68" s="14" t="s">
        <v>407</v>
      </c>
      <c r="F68" s="33" t="s">
        <v>408</v>
      </c>
      <c r="G68" s="12" t="s">
        <v>409</v>
      </c>
      <c r="H68" s="12" t="s">
        <v>410</v>
      </c>
      <c r="I68" s="17" t="n">
        <f aca="false">J68+P68+V68+AB68+AG68</f>
        <v>47891.9586</v>
      </c>
      <c r="J68" s="17" t="n">
        <f aca="false">SUM(K68:O68)</f>
        <v>17644.4058</v>
      </c>
      <c r="K68" s="17"/>
      <c r="L68" s="17" t="n">
        <v>17644.4058</v>
      </c>
      <c r="M68" s="17"/>
      <c r="N68" s="17"/>
      <c r="O68" s="17"/>
      <c r="P68" s="18" t="n">
        <f aca="false">SUM(Q68:U68)</f>
        <v>30247.5528</v>
      </c>
      <c r="Q68" s="17"/>
      <c r="R68" s="17" t="n">
        <v>30247.5528</v>
      </c>
      <c r="S68" s="17"/>
      <c r="T68" s="17"/>
      <c r="U68" s="17"/>
      <c r="V68" s="18" t="n">
        <f aca="false">SUM(W68:AA68)</f>
        <v>0</v>
      </c>
      <c r="W68" s="17"/>
      <c r="X68" s="17"/>
      <c r="Y68" s="17"/>
      <c r="Z68" s="17"/>
      <c r="AA68" s="17"/>
      <c r="AB68" s="18" t="n">
        <f aca="false">SUM(AC68:AF68)</f>
        <v>0</v>
      </c>
      <c r="AC68" s="17"/>
      <c r="AD68" s="17"/>
      <c r="AE68" s="17"/>
      <c r="AF68" s="17"/>
      <c r="AG68" s="17" t="n">
        <f aca="false">SUM(AH68:AK68)</f>
        <v>0</v>
      </c>
      <c r="AH68" s="17"/>
      <c r="AI68" s="17"/>
      <c r="AJ68" s="17"/>
      <c r="AK68" s="17"/>
      <c r="AL68" s="33" t="s">
        <v>411</v>
      </c>
      <c r="AM68" s="36" t="s">
        <v>25</v>
      </c>
      <c r="AN68" s="36"/>
      <c r="AO68" s="12" t="s">
        <v>47</v>
      </c>
      <c r="AP68" s="13" t="s">
        <v>412</v>
      </c>
      <c r="AQ68" s="12" t="s">
        <v>405</v>
      </c>
      <c r="AR68" s="12" t="s">
        <v>405</v>
      </c>
      <c r="AS68" s="12" t="s">
        <v>405</v>
      </c>
      <c r="AT68" s="12" t="s">
        <v>405</v>
      </c>
      <c r="AU68" s="56" t="s">
        <v>413</v>
      </c>
      <c r="AV68" s="22" t="s">
        <v>53</v>
      </c>
      <c r="AW68" s="13" t="s">
        <v>90</v>
      </c>
      <c r="AX68" s="13" t="s">
        <v>414</v>
      </c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</row>
    <row r="69" customFormat="false" ht="133.5" hidden="false" customHeight="true" outlineLevel="0" collapsed="false">
      <c r="A69" s="14" t="s">
        <v>415</v>
      </c>
      <c r="B69" s="12" t="s">
        <v>404</v>
      </c>
      <c r="C69" s="12" t="s">
        <v>405</v>
      </c>
      <c r="D69" s="12" t="s">
        <v>406</v>
      </c>
      <c r="E69" s="14" t="s">
        <v>407</v>
      </c>
      <c r="F69" s="33" t="s">
        <v>408</v>
      </c>
      <c r="G69" s="12" t="s">
        <v>416</v>
      </c>
      <c r="H69" s="12" t="s">
        <v>417</v>
      </c>
      <c r="I69" s="17" t="n">
        <f aca="false">J69+P69+V69+AB69+AG69</f>
        <v>61482.73555</v>
      </c>
      <c r="J69" s="17" t="n">
        <f aca="false">SUM(K69:O69)</f>
        <v>0</v>
      </c>
      <c r="K69" s="17"/>
      <c r="L69" s="17"/>
      <c r="M69" s="17"/>
      <c r="N69" s="17"/>
      <c r="O69" s="17"/>
      <c r="P69" s="18" t="n">
        <f aca="false">SUM(Q69:U69)</f>
        <v>22651.53415</v>
      </c>
      <c r="Q69" s="17"/>
      <c r="R69" s="17" t="n">
        <v>22651.53415</v>
      </c>
      <c r="S69" s="17"/>
      <c r="T69" s="17"/>
      <c r="U69" s="17"/>
      <c r="V69" s="18" t="n">
        <f aca="false">SUM(W69:AA69)</f>
        <v>38831.2014</v>
      </c>
      <c r="W69" s="17"/>
      <c r="X69" s="17" t="n">
        <v>38831.2014</v>
      </c>
      <c r="Y69" s="17"/>
      <c r="Z69" s="17"/>
      <c r="AA69" s="17"/>
      <c r="AB69" s="18" t="n">
        <f aca="false">SUM(AC69:AF69)</f>
        <v>0</v>
      </c>
      <c r="AC69" s="17"/>
      <c r="AD69" s="17"/>
      <c r="AE69" s="17"/>
      <c r="AF69" s="17"/>
      <c r="AG69" s="17" t="n">
        <f aca="false">SUM(AH69:AK69)</f>
        <v>0</v>
      </c>
      <c r="AH69" s="17"/>
      <c r="AI69" s="17"/>
      <c r="AJ69" s="17"/>
      <c r="AK69" s="17"/>
      <c r="AL69" s="33" t="s">
        <v>411</v>
      </c>
      <c r="AM69" s="33" t="s">
        <v>26</v>
      </c>
      <c r="AN69" s="33"/>
      <c r="AO69" s="12" t="s">
        <v>47</v>
      </c>
      <c r="AP69" s="13" t="s">
        <v>418</v>
      </c>
      <c r="AQ69" s="12" t="s">
        <v>405</v>
      </c>
      <c r="AR69" s="12" t="s">
        <v>405</v>
      </c>
      <c r="AS69" s="12" t="s">
        <v>405</v>
      </c>
      <c r="AT69" s="12" t="s">
        <v>405</v>
      </c>
      <c r="AU69" s="39" t="s">
        <v>419</v>
      </c>
      <c r="AV69" s="22" t="s">
        <v>53</v>
      </c>
      <c r="AW69" s="12" t="s">
        <v>90</v>
      </c>
      <c r="AX69" s="13" t="s">
        <v>420</v>
      </c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</row>
    <row r="70" customFormat="false" ht="126.75" hidden="false" customHeight="true" outlineLevel="0" collapsed="false">
      <c r="A70" s="14" t="s">
        <v>421</v>
      </c>
      <c r="B70" s="12" t="s">
        <v>404</v>
      </c>
      <c r="C70" s="12" t="s">
        <v>405</v>
      </c>
      <c r="D70" s="12" t="s">
        <v>406</v>
      </c>
      <c r="E70" s="14" t="s">
        <v>407</v>
      </c>
      <c r="F70" s="33" t="s">
        <v>408</v>
      </c>
      <c r="G70" s="12" t="s">
        <v>422</v>
      </c>
      <c r="H70" s="12" t="s">
        <v>423</v>
      </c>
      <c r="I70" s="17" t="n">
        <f aca="false">J70+P70+V70+AB70+AG70</f>
        <v>151200</v>
      </c>
      <c r="J70" s="17" t="n">
        <f aca="false">SUM(K70:O70)</f>
        <v>0</v>
      </c>
      <c r="K70" s="17"/>
      <c r="L70" s="17"/>
      <c r="M70" s="17"/>
      <c r="N70" s="17"/>
      <c r="O70" s="17"/>
      <c r="P70" s="18" t="n">
        <f aca="false">SUM(Q70:U70)</f>
        <v>0</v>
      </c>
      <c r="Q70" s="17"/>
      <c r="R70" s="17"/>
      <c r="S70" s="17"/>
      <c r="T70" s="17"/>
      <c r="U70" s="17"/>
      <c r="V70" s="18" t="n">
        <f aca="false">SUM(W70:AA70)</f>
        <v>16200</v>
      </c>
      <c r="W70" s="17"/>
      <c r="X70" s="17" t="n">
        <v>16200</v>
      </c>
      <c r="Y70" s="17"/>
      <c r="Z70" s="17"/>
      <c r="AA70" s="17"/>
      <c r="AB70" s="18" t="n">
        <f aca="false">SUM(AC70:AF70)</f>
        <v>135000</v>
      </c>
      <c r="AC70" s="17" t="n">
        <v>118800</v>
      </c>
      <c r="AD70" s="17" t="n">
        <v>16200</v>
      </c>
      <c r="AE70" s="17"/>
      <c r="AF70" s="17"/>
      <c r="AG70" s="17" t="n">
        <f aca="false">SUM(AH70:AK70)</f>
        <v>0</v>
      </c>
      <c r="AH70" s="17"/>
      <c r="AI70" s="17"/>
      <c r="AJ70" s="17"/>
      <c r="AK70" s="17"/>
      <c r="AL70" s="33" t="s">
        <v>411</v>
      </c>
      <c r="AM70" s="33"/>
      <c r="AN70" s="33" t="s">
        <v>24</v>
      </c>
      <c r="AO70" s="12" t="s">
        <v>47</v>
      </c>
      <c r="AP70" s="12" t="s">
        <v>424</v>
      </c>
      <c r="AQ70" s="12" t="s">
        <v>405</v>
      </c>
      <c r="AR70" s="12" t="s">
        <v>405</v>
      </c>
      <c r="AS70" s="12" t="s">
        <v>405</v>
      </c>
      <c r="AT70" s="12" t="s">
        <v>405</v>
      </c>
      <c r="AU70" s="39" t="s">
        <v>425</v>
      </c>
      <c r="AV70" s="12" t="s">
        <v>181</v>
      </c>
      <c r="AW70" s="12" t="s">
        <v>90</v>
      </c>
      <c r="AX70" s="13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</row>
    <row r="71" customFormat="false" ht="123" hidden="false" customHeight="true" outlineLevel="0" collapsed="false">
      <c r="A71" s="14" t="s">
        <v>426</v>
      </c>
      <c r="B71" s="12" t="s">
        <v>404</v>
      </c>
      <c r="C71" s="12" t="s">
        <v>405</v>
      </c>
      <c r="D71" s="12" t="s">
        <v>406</v>
      </c>
      <c r="E71" s="14" t="s">
        <v>407</v>
      </c>
      <c r="F71" s="33" t="s">
        <v>408</v>
      </c>
      <c r="G71" s="12" t="s">
        <v>427</v>
      </c>
      <c r="H71" s="12" t="s">
        <v>423</v>
      </c>
      <c r="I71" s="17" t="n">
        <f aca="false">J71+P71+V71+AB71+AG71</f>
        <v>3359.99813</v>
      </c>
      <c r="J71" s="17" t="n">
        <f aca="false">SUM(K71:O71)</f>
        <v>3359.99813</v>
      </c>
      <c r="K71" s="17"/>
      <c r="L71" s="17" t="n">
        <v>3359.99813</v>
      </c>
      <c r="M71" s="17"/>
      <c r="N71" s="17"/>
      <c r="O71" s="17"/>
      <c r="P71" s="18" t="n">
        <f aca="false">SUM(Q71:U71)</f>
        <v>0</v>
      </c>
      <c r="Q71" s="17"/>
      <c r="R71" s="17"/>
      <c r="S71" s="17"/>
      <c r="T71" s="17"/>
      <c r="U71" s="17"/>
      <c r="V71" s="18" t="n">
        <f aca="false">SUM(W71:AA71)</f>
        <v>0</v>
      </c>
      <c r="W71" s="17"/>
      <c r="X71" s="17"/>
      <c r="Y71" s="17"/>
      <c r="Z71" s="17"/>
      <c r="AA71" s="17"/>
      <c r="AB71" s="18" t="n">
        <f aca="false">SUM(AC71:AF71)</f>
        <v>0</v>
      </c>
      <c r="AC71" s="17"/>
      <c r="AD71" s="17"/>
      <c r="AE71" s="17"/>
      <c r="AF71" s="17"/>
      <c r="AG71" s="17" t="n">
        <f aca="false">SUM(AH71:AK71)</f>
        <v>0</v>
      </c>
      <c r="AH71" s="17"/>
      <c r="AI71" s="17"/>
      <c r="AJ71" s="17"/>
      <c r="AK71" s="17"/>
      <c r="AL71" s="33" t="s">
        <v>411</v>
      </c>
      <c r="AM71" s="33" t="s">
        <v>27</v>
      </c>
      <c r="AN71" s="33"/>
      <c r="AO71" s="12" t="s">
        <v>47</v>
      </c>
      <c r="AP71" s="12" t="s">
        <v>424</v>
      </c>
      <c r="AQ71" s="12" t="s">
        <v>405</v>
      </c>
      <c r="AR71" s="12" t="s">
        <v>405</v>
      </c>
      <c r="AS71" s="12" t="s">
        <v>405</v>
      </c>
      <c r="AT71" s="12" t="s">
        <v>405</v>
      </c>
      <c r="AU71" s="39"/>
      <c r="AV71" s="12" t="s">
        <v>181</v>
      </c>
      <c r="AW71" s="12" t="s">
        <v>97</v>
      </c>
      <c r="AX71" s="13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</row>
    <row r="72" customFormat="false" ht="140.25" hidden="false" customHeight="false" outlineLevel="0" collapsed="false">
      <c r="A72" s="14" t="s">
        <v>428</v>
      </c>
      <c r="B72" s="12" t="s">
        <v>429</v>
      </c>
      <c r="C72" s="12" t="s">
        <v>430</v>
      </c>
      <c r="D72" s="12" t="s">
        <v>431</v>
      </c>
      <c r="E72" s="14" t="s">
        <v>432</v>
      </c>
      <c r="F72" s="13" t="s">
        <v>433</v>
      </c>
      <c r="G72" s="12" t="s">
        <v>434</v>
      </c>
      <c r="H72" s="12" t="s">
        <v>435</v>
      </c>
      <c r="I72" s="17" t="n">
        <f aca="false">J72+P72+V72+AB72+AG72</f>
        <v>64320.9</v>
      </c>
      <c r="J72" s="17" t="n">
        <f aca="false">SUM(K72:O72)</f>
        <v>64320.9</v>
      </c>
      <c r="K72" s="17"/>
      <c r="L72" s="17" t="n">
        <v>64320.9</v>
      </c>
      <c r="M72" s="17"/>
      <c r="N72" s="17"/>
      <c r="O72" s="17"/>
      <c r="P72" s="18" t="n">
        <f aca="false">SUM(Q72:U72)</f>
        <v>0</v>
      </c>
      <c r="Q72" s="17"/>
      <c r="R72" s="17"/>
      <c r="S72" s="17"/>
      <c r="T72" s="17"/>
      <c r="U72" s="17"/>
      <c r="V72" s="18" t="n">
        <f aca="false">SUM(W72:AA72)</f>
        <v>0</v>
      </c>
      <c r="W72" s="17"/>
      <c r="X72" s="17"/>
      <c r="Y72" s="17"/>
      <c r="Z72" s="17"/>
      <c r="AA72" s="17"/>
      <c r="AB72" s="18" t="n">
        <f aca="false">SUM(AC72:AF72)</f>
        <v>0</v>
      </c>
      <c r="AC72" s="17"/>
      <c r="AD72" s="17"/>
      <c r="AE72" s="17"/>
      <c r="AF72" s="17"/>
      <c r="AG72" s="17" t="n">
        <f aca="false">SUM(AH72:AK72)</f>
        <v>0</v>
      </c>
      <c r="AH72" s="17"/>
      <c r="AI72" s="17"/>
      <c r="AJ72" s="17"/>
      <c r="AK72" s="17"/>
      <c r="AL72" s="12" t="s">
        <v>436</v>
      </c>
      <c r="AM72" s="12" t="s">
        <v>24</v>
      </c>
      <c r="AN72" s="12"/>
      <c r="AO72" s="12" t="s">
        <v>47</v>
      </c>
      <c r="AP72" s="13" t="s">
        <v>437</v>
      </c>
      <c r="AQ72" s="12" t="s">
        <v>438</v>
      </c>
      <c r="AR72" s="12" t="s">
        <v>430</v>
      </c>
      <c r="AS72" s="12" t="s">
        <v>439</v>
      </c>
      <c r="AT72" s="12" t="s">
        <v>439</v>
      </c>
      <c r="AU72" s="13" t="s">
        <v>440</v>
      </c>
      <c r="AV72" s="22" t="s">
        <v>53</v>
      </c>
      <c r="AW72" s="13" t="s">
        <v>54</v>
      </c>
      <c r="AX72" s="12" t="s">
        <v>441</v>
      </c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</row>
    <row r="73" customFormat="false" ht="124.6" hidden="false" customHeight="false" outlineLevel="0" collapsed="false">
      <c r="A73" s="14" t="s">
        <v>442</v>
      </c>
      <c r="B73" s="12" t="s">
        <v>429</v>
      </c>
      <c r="C73" s="12" t="s">
        <v>430</v>
      </c>
      <c r="D73" s="12" t="s">
        <v>431</v>
      </c>
      <c r="E73" s="14" t="s">
        <v>432</v>
      </c>
      <c r="F73" s="13" t="s">
        <v>433</v>
      </c>
      <c r="G73" s="12" t="s">
        <v>443</v>
      </c>
      <c r="H73" s="13" t="s">
        <v>444</v>
      </c>
      <c r="I73" s="17" t="n">
        <f aca="false">J73+P73+V73+AB73+AG73</f>
        <v>10000</v>
      </c>
      <c r="J73" s="17" t="n">
        <f aca="false">SUM(K73:O73)</f>
        <v>10000</v>
      </c>
      <c r="K73" s="17"/>
      <c r="L73" s="17" t="n">
        <v>10000</v>
      </c>
      <c r="M73" s="25"/>
      <c r="N73" s="25"/>
      <c r="O73" s="25"/>
      <c r="P73" s="18" t="n">
        <f aca="false">SUM(Q73:U73)</f>
        <v>0</v>
      </c>
      <c r="Q73" s="25"/>
      <c r="R73" s="25"/>
      <c r="S73" s="25"/>
      <c r="T73" s="25"/>
      <c r="U73" s="25"/>
      <c r="V73" s="18" t="n">
        <f aca="false">SUM(W73:AA73)</f>
        <v>0</v>
      </c>
      <c r="W73" s="25"/>
      <c r="X73" s="25"/>
      <c r="Y73" s="25"/>
      <c r="Z73" s="25"/>
      <c r="AA73" s="25"/>
      <c r="AB73" s="18" t="n">
        <f aca="false">SUM(AC73:AF73)</f>
        <v>0</v>
      </c>
      <c r="AC73" s="25"/>
      <c r="AD73" s="25"/>
      <c r="AE73" s="25"/>
      <c r="AF73" s="25"/>
      <c r="AG73" s="17" t="n">
        <f aca="false">SUM(AH73:AK73)</f>
        <v>0</v>
      </c>
      <c r="AH73" s="25"/>
      <c r="AI73" s="25"/>
      <c r="AJ73" s="25"/>
      <c r="AK73" s="25"/>
      <c r="AL73" s="13" t="s">
        <v>445</v>
      </c>
      <c r="AM73" s="12"/>
      <c r="AN73" s="12" t="s">
        <v>24</v>
      </c>
      <c r="AO73" s="12" t="s">
        <v>47</v>
      </c>
      <c r="AP73" s="13" t="s">
        <v>437</v>
      </c>
      <c r="AQ73" s="12" t="s">
        <v>438</v>
      </c>
      <c r="AR73" s="12" t="s">
        <v>430</v>
      </c>
      <c r="AS73" s="12" t="s">
        <v>438</v>
      </c>
      <c r="AT73" s="12" t="s">
        <v>438</v>
      </c>
      <c r="AU73" s="12"/>
      <c r="AV73" s="22" t="s">
        <v>53</v>
      </c>
      <c r="AW73" s="12" t="s">
        <v>278</v>
      </c>
      <c r="AX73" s="12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</row>
    <row r="74" customFormat="false" ht="124.6" hidden="false" customHeight="false" outlineLevel="0" collapsed="false">
      <c r="A74" s="14" t="s">
        <v>446</v>
      </c>
      <c r="B74" s="12" t="s">
        <v>429</v>
      </c>
      <c r="C74" s="12" t="s">
        <v>430</v>
      </c>
      <c r="D74" s="12" t="s">
        <v>431</v>
      </c>
      <c r="E74" s="14" t="s">
        <v>432</v>
      </c>
      <c r="F74" s="13" t="s">
        <v>433</v>
      </c>
      <c r="G74" s="12" t="s">
        <v>447</v>
      </c>
      <c r="H74" s="12" t="s">
        <v>153</v>
      </c>
      <c r="I74" s="17" t="n">
        <f aca="false">J74+P74+V74+AB74+AG74</f>
        <v>14900</v>
      </c>
      <c r="J74" s="17" t="n">
        <f aca="false">SUM(K74:O74)</f>
        <v>0</v>
      </c>
      <c r="K74" s="17"/>
      <c r="L74" s="17"/>
      <c r="M74" s="17"/>
      <c r="N74" s="17"/>
      <c r="O74" s="17"/>
      <c r="P74" s="18" t="n">
        <f aca="false">SUM(Q74:U74)</f>
        <v>14900</v>
      </c>
      <c r="Q74" s="17"/>
      <c r="R74" s="17" t="n">
        <v>14900</v>
      </c>
      <c r="S74" s="17"/>
      <c r="T74" s="17"/>
      <c r="U74" s="17"/>
      <c r="V74" s="18" t="n">
        <f aca="false">SUM(W74:AA74)</f>
        <v>0</v>
      </c>
      <c r="W74" s="17"/>
      <c r="X74" s="17"/>
      <c r="Y74" s="17"/>
      <c r="Z74" s="17"/>
      <c r="AA74" s="17"/>
      <c r="AB74" s="18" t="n">
        <f aca="false">SUM(AC74:AF74)</f>
        <v>0</v>
      </c>
      <c r="AC74" s="17"/>
      <c r="AD74" s="17"/>
      <c r="AE74" s="17"/>
      <c r="AF74" s="17"/>
      <c r="AG74" s="17" t="n">
        <f aca="false">SUM(AH74:AK74)</f>
        <v>0</v>
      </c>
      <c r="AH74" s="17"/>
      <c r="AI74" s="17"/>
      <c r="AJ74" s="17"/>
      <c r="AK74" s="17"/>
      <c r="AL74" s="12" t="s">
        <v>436</v>
      </c>
      <c r="AM74" s="12" t="s">
        <v>25</v>
      </c>
      <c r="AN74" s="12"/>
      <c r="AO74" s="12" t="s">
        <v>47</v>
      </c>
      <c r="AP74" s="13" t="s">
        <v>448</v>
      </c>
      <c r="AQ74" s="12" t="s">
        <v>438</v>
      </c>
      <c r="AR74" s="12" t="s">
        <v>430</v>
      </c>
      <c r="AS74" s="12" t="s">
        <v>439</v>
      </c>
      <c r="AT74" s="12" t="s">
        <v>439</v>
      </c>
      <c r="AU74" s="13" t="s">
        <v>449</v>
      </c>
      <c r="AV74" s="22" t="s">
        <v>53</v>
      </c>
      <c r="AW74" s="13" t="s">
        <v>169</v>
      </c>
      <c r="AX74" s="12" t="s">
        <v>450</v>
      </c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</row>
    <row r="75" customFormat="false" ht="147.5" hidden="false" customHeight="true" outlineLevel="0" collapsed="false">
      <c r="A75" s="14" t="s">
        <v>451</v>
      </c>
      <c r="B75" s="12" t="s">
        <v>452</v>
      </c>
      <c r="C75" s="12" t="s">
        <v>453</v>
      </c>
      <c r="D75" s="12" t="s">
        <v>454</v>
      </c>
      <c r="E75" s="14" t="s">
        <v>455</v>
      </c>
      <c r="F75" s="24" t="s">
        <v>456</v>
      </c>
      <c r="G75" s="12" t="s">
        <v>457</v>
      </c>
      <c r="H75" s="12" t="s">
        <v>458</v>
      </c>
      <c r="I75" s="17" t="n">
        <f aca="false">J75+P75+V75+AB75+AG75</f>
        <v>1300</v>
      </c>
      <c r="J75" s="17" t="n">
        <f aca="false">SUM(K75:O75)</f>
        <v>1300</v>
      </c>
      <c r="K75" s="17"/>
      <c r="L75" s="17" t="n">
        <v>1300</v>
      </c>
      <c r="M75" s="17"/>
      <c r="N75" s="17"/>
      <c r="O75" s="17"/>
      <c r="P75" s="18" t="n">
        <f aca="false">SUM(Q75:U75)</f>
        <v>0</v>
      </c>
      <c r="Q75" s="25"/>
      <c r="R75" s="25"/>
      <c r="S75" s="25"/>
      <c r="T75" s="25"/>
      <c r="U75" s="25"/>
      <c r="V75" s="18" t="n">
        <f aca="false">SUM(W75:AA75)</f>
        <v>0</v>
      </c>
      <c r="W75" s="25"/>
      <c r="X75" s="25"/>
      <c r="Y75" s="25"/>
      <c r="Z75" s="25"/>
      <c r="AA75" s="25"/>
      <c r="AB75" s="18" t="n">
        <f aca="false">SUM(AC75:AF75)</f>
        <v>0</v>
      </c>
      <c r="AC75" s="25"/>
      <c r="AD75" s="25"/>
      <c r="AE75" s="25"/>
      <c r="AF75" s="25"/>
      <c r="AG75" s="17" t="n">
        <f aca="false">SUM(AH75:AK75)</f>
        <v>0</v>
      </c>
      <c r="AH75" s="25"/>
      <c r="AI75" s="25"/>
      <c r="AJ75" s="25"/>
      <c r="AK75" s="25"/>
      <c r="AL75" s="12" t="s">
        <v>459</v>
      </c>
      <c r="AM75" s="13"/>
      <c r="AN75" s="28" t="s">
        <v>24</v>
      </c>
      <c r="AO75" s="12" t="s">
        <v>460</v>
      </c>
      <c r="AP75" s="13"/>
      <c r="AQ75" s="12" t="s">
        <v>461</v>
      </c>
      <c r="AR75" s="12" t="s">
        <v>453</v>
      </c>
      <c r="AS75" s="12" t="s">
        <v>462</v>
      </c>
      <c r="AT75" s="12" t="s">
        <v>462</v>
      </c>
      <c r="AU75" s="13"/>
      <c r="AV75" s="22" t="s">
        <v>53</v>
      </c>
      <c r="AW75" s="13" t="s">
        <v>97</v>
      </c>
      <c r="AX75" s="13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</row>
    <row r="76" customFormat="false" ht="112.5" hidden="false" customHeight="true" outlineLevel="0" collapsed="false">
      <c r="A76" s="14" t="s">
        <v>463</v>
      </c>
      <c r="B76" s="12" t="s">
        <v>464</v>
      </c>
      <c r="C76" s="12" t="s">
        <v>219</v>
      </c>
      <c r="D76" s="12" t="s">
        <v>465</v>
      </c>
      <c r="E76" s="14" t="s">
        <v>466</v>
      </c>
      <c r="F76" s="12" t="s">
        <v>467</v>
      </c>
      <c r="G76" s="12" t="s">
        <v>468</v>
      </c>
      <c r="H76" s="12" t="s">
        <v>469</v>
      </c>
      <c r="I76" s="17" t="n">
        <f aca="false">J76+P76+V76+AB76+AG76</f>
        <v>559860.84585</v>
      </c>
      <c r="J76" s="17" t="n">
        <f aca="false">SUM(K76:O76)</f>
        <v>9860.84585</v>
      </c>
      <c r="K76" s="17"/>
      <c r="L76" s="25" t="n">
        <v>9850.985</v>
      </c>
      <c r="M76" s="17" t="n">
        <v>9.86085</v>
      </c>
      <c r="N76" s="17"/>
      <c r="O76" s="17"/>
      <c r="P76" s="18" t="n">
        <f aca="false">SUM(Q76:U76)</f>
        <v>150000</v>
      </c>
      <c r="Q76" s="17"/>
      <c r="R76" s="25" t="n">
        <v>149850</v>
      </c>
      <c r="S76" s="25" t="n">
        <v>150</v>
      </c>
      <c r="T76" s="17"/>
      <c r="U76" s="17"/>
      <c r="V76" s="18" t="n">
        <f aca="false">SUM(W76:AA76)</f>
        <v>200000</v>
      </c>
      <c r="W76" s="17"/>
      <c r="X76" s="25" t="n">
        <v>199800</v>
      </c>
      <c r="Y76" s="25" t="n">
        <v>200</v>
      </c>
      <c r="Z76" s="17"/>
      <c r="AA76" s="17"/>
      <c r="AB76" s="18" t="n">
        <f aca="false">SUM(AC76:AF76)</f>
        <v>200000</v>
      </c>
      <c r="AC76" s="17"/>
      <c r="AD76" s="25" t="n">
        <v>199800</v>
      </c>
      <c r="AE76" s="25" t="n">
        <v>200</v>
      </c>
      <c r="AF76" s="17"/>
      <c r="AG76" s="17" t="n">
        <f aca="false">SUM(AH76:AK76)</f>
        <v>0</v>
      </c>
      <c r="AH76" s="17"/>
      <c r="AI76" s="17"/>
      <c r="AJ76" s="17"/>
      <c r="AK76" s="17"/>
      <c r="AL76" s="33" t="s">
        <v>470</v>
      </c>
      <c r="AM76" s="57"/>
      <c r="AN76" s="33" t="s">
        <v>24</v>
      </c>
      <c r="AO76" s="33" t="s">
        <v>177</v>
      </c>
      <c r="AP76" s="33" t="s">
        <v>471</v>
      </c>
      <c r="AQ76" s="33" t="s">
        <v>472</v>
      </c>
      <c r="AR76" s="33" t="s">
        <v>219</v>
      </c>
      <c r="AS76" s="33" t="s">
        <v>473</v>
      </c>
      <c r="AT76" s="33" t="s">
        <v>473</v>
      </c>
      <c r="AU76" s="36"/>
      <c r="AV76" s="33" t="s">
        <v>181</v>
      </c>
      <c r="AW76" s="36" t="s">
        <v>102</v>
      </c>
      <c r="AX76" s="36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</row>
    <row r="77" customFormat="false" ht="93.75" hidden="false" customHeight="true" outlineLevel="0" collapsed="false">
      <c r="A77" s="14" t="s">
        <v>474</v>
      </c>
      <c r="B77" s="12" t="s">
        <v>464</v>
      </c>
      <c r="C77" s="12" t="s">
        <v>219</v>
      </c>
      <c r="D77" s="12" t="s">
        <v>465</v>
      </c>
      <c r="E77" s="14" t="s">
        <v>466</v>
      </c>
      <c r="F77" s="12" t="s">
        <v>467</v>
      </c>
      <c r="G77" s="12" t="s">
        <v>475</v>
      </c>
      <c r="H77" s="12" t="s">
        <v>121</v>
      </c>
      <c r="I77" s="17" t="n">
        <f aca="false">J77+P77+V77+AB77+AG77</f>
        <v>2647550</v>
      </c>
      <c r="J77" s="17" t="n">
        <f aca="false">SUM(K77:O77)</f>
        <v>2647550</v>
      </c>
      <c r="K77" s="17"/>
      <c r="L77" s="17" t="n">
        <v>197550</v>
      </c>
      <c r="M77" s="17"/>
      <c r="N77" s="17"/>
      <c r="O77" s="17" t="n">
        <v>2450000</v>
      </c>
      <c r="P77" s="18" t="n">
        <f aca="false">SUM(Q77:U77)</f>
        <v>0</v>
      </c>
      <c r="Q77" s="17"/>
      <c r="R77" s="17"/>
      <c r="S77" s="17"/>
      <c r="T77" s="17"/>
      <c r="U77" s="17"/>
      <c r="V77" s="18" t="n">
        <f aca="false">SUM(W77:AA77)</f>
        <v>0</v>
      </c>
      <c r="W77" s="17"/>
      <c r="X77" s="17"/>
      <c r="Y77" s="17"/>
      <c r="Z77" s="17"/>
      <c r="AA77" s="17"/>
      <c r="AB77" s="18" t="n">
        <f aca="false">SUM(AC77:AF77)</f>
        <v>0</v>
      </c>
      <c r="AC77" s="17"/>
      <c r="AD77" s="17"/>
      <c r="AE77" s="17"/>
      <c r="AF77" s="17"/>
      <c r="AG77" s="17" t="n">
        <f aca="false">SUM(AH77:AK77)</f>
        <v>0</v>
      </c>
      <c r="AH77" s="17"/>
      <c r="AI77" s="17"/>
      <c r="AJ77" s="17"/>
      <c r="AK77" s="17"/>
      <c r="AL77" s="33" t="s">
        <v>470</v>
      </c>
      <c r="AM77" s="33" t="s">
        <v>26</v>
      </c>
      <c r="AN77" s="33"/>
      <c r="AO77" s="33" t="s">
        <v>476</v>
      </c>
      <c r="AP77" s="33" t="s">
        <v>477</v>
      </c>
      <c r="AQ77" s="33" t="s">
        <v>219</v>
      </c>
      <c r="AR77" s="33" t="s">
        <v>219</v>
      </c>
      <c r="AS77" s="33" t="s">
        <v>478</v>
      </c>
      <c r="AT77" s="33" t="s">
        <v>478</v>
      </c>
      <c r="AU77" s="33"/>
      <c r="AV77" s="33" t="s">
        <v>53</v>
      </c>
      <c r="AW77" s="33" t="s">
        <v>54</v>
      </c>
      <c r="AX77" s="33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</row>
    <row r="78" customFormat="false" ht="93" hidden="false" customHeight="true" outlineLevel="0" collapsed="false">
      <c r="A78" s="14" t="s">
        <v>479</v>
      </c>
      <c r="B78" s="12" t="s">
        <v>464</v>
      </c>
      <c r="C78" s="12" t="s">
        <v>219</v>
      </c>
      <c r="D78" s="12" t="s">
        <v>465</v>
      </c>
      <c r="E78" s="14" t="s">
        <v>466</v>
      </c>
      <c r="F78" s="12" t="s">
        <v>467</v>
      </c>
      <c r="G78" s="12" t="s">
        <v>480</v>
      </c>
      <c r="H78" s="12" t="s">
        <v>481</v>
      </c>
      <c r="I78" s="17" t="n">
        <f aca="false">J78+P78+V78+AB78+AG78</f>
        <v>85000</v>
      </c>
      <c r="J78" s="17" t="n">
        <f aca="false">SUM(K78:O78)</f>
        <v>0</v>
      </c>
      <c r="K78" s="17"/>
      <c r="L78" s="17"/>
      <c r="M78" s="17"/>
      <c r="N78" s="17"/>
      <c r="O78" s="17"/>
      <c r="P78" s="18" t="n">
        <f aca="false">SUM(Q78:U78)</f>
        <v>85000</v>
      </c>
      <c r="Q78" s="17"/>
      <c r="R78" s="17" t="n">
        <v>85000</v>
      </c>
      <c r="S78" s="17"/>
      <c r="T78" s="17"/>
      <c r="U78" s="17"/>
      <c r="V78" s="18" t="n">
        <f aca="false">SUM(W78:AA78)</f>
        <v>0</v>
      </c>
      <c r="W78" s="17"/>
      <c r="X78" s="17"/>
      <c r="Y78" s="17"/>
      <c r="Z78" s="17"/>
      <c r="AA78" s="17"/>
      <c r="AB78" s="18" t="n">
        <f aca="false">SUM(AC78:AF78)</f>
        <v>0</v>
      </c>
      <c r="AC78" s="17"/>
      <c r="AD78" s="17"/>
      <c r="AE78" s="17"/>
      <c r="AF78" s="17"/>
      <c r="AG78" s="17" t="n">
        <f aca="false">SUM(AH78:AK78)</f>
        <v>0</v>
      </c>
      <c r="AH78" s="17"/>
      <c r="AI78" s="17"/>
      <c r="AJ78" s="17"/>
      <c r="AK78" s="17"/>
      <c r="AL78" s="33" t="s">
        <v>470</v>
      </c>
      <c r="AM78" s="33" t="s">
        <v>24</v>
      </c>
      <c r="AN78" s="33"/>
      <c r="AO78" s="33" t="s">
        <v>476</v>
      </c>
      <c r="AP78" s="33" t="s">
        <v>482</v>
      </c>
      <c r="AQ78" s="33" t="s">
        <v>219</v>
      </c>
      <c r="AR78" s="33" t="s">
        <v>219</v>
      </c>
      <c r="AS78" s="33" t="s">
        <v>478</v>
      </c>
      <c r="AT78" s="33" t="s">
        <v>478</v>
      </c>
      <c r="AU78" s="33"/>
      <c r="AV78" s="33" t="s">
        <v>53</v>
      </c>
      <c r="AW78" s="33" t="s">
        <v>90</v>
      </c>
      <c r="AX78" s="33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</row>
    <row r="79" customFormat="false" ht="93.75" hidden="false" customHeight="true" outlineLevel="0" collapsed="false">
      <c r="A79" s="14" t="s">
        <v>483</v>
      </c>
      <c r="B79" s="12" t="s">
        <v>464</v>
      </c>
      <c r="C79" s="12" t="s">
        <v>219</v>
      </c>
      <c r="D79" s="12" t="s">
        <v>465</v>
      </c>
      <c r="E79" s="14" t="s">
        <v>466</v>
      </c>
      <c r="F79" s="12" t="s">
        <v>467</v>
      </c>
      <c r="G79" s="12" t="s">
        <v>484</v>
      </c>
      <c r="H79" s="12" t="s">
        <v>485</v>
      </c>
      <c r="I79" s="17" t="n">
        <f aca="false">J79+P79+V79+AB79+AG79</f>
        <v>85000</v>
      </c>
      <c r="J79" s="17" t="n">
        <f aca="false">SUM(K79:O79)</f>
        <v>0</v>
      </c>
      <c r="K79" s="17"/>
      <c r="L79" s="17"/>
      <c r="M79" s="17"/>
      <c r="N79" s="17"/>
      <c r="O79" s="17"/>
      <c r="P79" s="18" t="n">
        <f aca="false">SUM(Q79:U79)</f>
        <v>85000</v>
      </c>
      <c r="Q79" s="17"/>
      <c r="R79" s="17" t="n">
        <v>85000</v>
      </c>
      <c r="S79" s="17"/>
      <c r="T79" s="17"/>
      <c r="U79" s="17"/>
      <c r="V79" s="18" t="n">
        <f aca="false">SUM(W79:AA79)</f>
        <v>0</v>
      </c>
      <c r="W79" s="17"/>
      <c r="X79" s="17"/>
      <c r="Y79" s="17"/>
      <c r="Z79" s="17"/>
      <c r="AA79" s="17"/>
      <c r="AB79" s="18" t="n">
        <f aca="false">SUM(AC79:AF79)</f>
        <v>0</v>
      </c>
      <c r="AC79" s="17"/>
      <c r="AD79" s="17"/>
      <c r="AE79" s="17"/>
      <c r="AF79" s="17"/>
      <c r="AG79" s="17" t="n">
        <f aca="false">SUM(AH79:AK79)</f>
        <v>0</v>
      </c>
      <c r="AH79" s="17"/>
      <c r="AI79" s="17"/>
      <c r="AJ79" s="17"/>
      <c r="AK79" s="17"/>
      <c r="AL79" s="33" t="s">
        <v>470</v>
      </c>
      <c r="AM79" s="33" t="s">
        <v>24</v>
      </c>
      <c r="AN79" s="33"/>
      <c r="AO79" s="33" t="s">
        <v>476</v>
      </c>
      <c r="AP79" s="33" t="s">
        <v>486</v>
      </c>
      <c r="AQ79" s="33" t="s">
        <v>219</v>
      </c>
      <c r="AR79" s="33" t="s">
        <v>219</v>
      </c>
      <c r="AS79" s="33" t="s">
        <v>478</v>
      </c>
      <c r="AT79" s="33" t="s">
        <v>478</v>
      </c>
      <c r="AU79" s="33"/>
      <c r="AV79" s="33" t="s">
        <v>53</v>
      </c>
      <c r="AW79" s="33" t="s">
        <v>90</v>
      </c>
      <c r="AX79" s="33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</row>
    <row r="80" customFormat="false" ht="96.75" hidden="false" customHeight="true" outlineLevel="0" collapsed="false">
      <c r="A80" s="14" t="s">
        <v>487</v>
      </c>
      <c r="B80" s="12" t="s">
        <v>464</v>
      </c>
      <c r="C80" s="12" t="s">
        <v>219</v>
      </c>
      <c r="D80" s="12" t="s">
        <v>465</v>
      </c>
      <c r="E80" s="14" t="s">
        <v>466</v>
      </c>
      <c r="F80" s="12" t="s">
        <v>467</v>
      </c>
      <c r="G80" s="12" t="s">
        <v>488</v>
      </c>
      <c r="H80" s="12" t="s">
        <v>300</v>
      </c>
      <c r="I80" s="17" t="n">
        <f aca="false">J80+P80+V80+AB80+AG80</f>
        <v>14000</v>
      </c>
      <c r="J80" s="17" t="n">
        <f aca="false">SUM(K80:O80)</f>
        <v>0</v>
      </c>
      <c r="K80" s="17"/>
      <c r="L80" s="17"/>
      <c r="M80" s="17"/>
      <c r="N80" s="17"/>
      <c r="O80" s="17"/>
      <c r="P80" s="18" t="n">
        <f aca="false">SUM(Q80:U80)</f>
        <v>14000</v>
      </c>
      <c r="Q80" s="17"/>
      <c r="R80" s="17" t="n">
        <v>13986</v>
      </c>
      <c r="S80" s="17" t="n">
        <v>14</v>
      </c>
      <c r="T80" s="17"/>
      <c r="U80" s="17"/>
      <c r="V80" s="18" t="n">
        <f aca="false">SUM(W80:AA80)</f>
        <v>0</v>
      </c>
      <c r="W80" s="17"/>
      <c r="X80" s="17"/>
      <c r="Y80" s="17"/>
      <c r="Z80" s="17"/>
      <c r="AA80" s="17"/>
      <c r="AB80" s="18" t="n">
        <f aca="false">SUM(AC80:AF80)</f>
        <v>0</v>
      </c>
      <c r="AC80" s="17"/>
      <c r="AD80" s="17"/>
      <c r="AE80" s="17"/>
      <c r="AF80" s="17"/>
      <c r="AG80" s="17" t="n">
        <f aca="false">SUM(AH80:AK80)</f>
        <v>0</v>
      </c>
      <c r="AH80" s="17"/>
      <c r="AI80" s="17"/>
      <c r="AJ80" s="17"/>
      <c r="AK80" s="17"/>
      <c r="AL80" s="33" t="s">
        <v>470</v>
      </c>
      <c r="AM80" s="33"/>
      <c r="AN80" s="33" t="s">
        <v>24</v>
      </c>
      <c r="AO80" s="33" t="s">
        <v>177</v>
      </c>
      <c r="AP80" s="33"/>
      <c r="AQ80" s="33" t="s">
        <v>300</v>
      </c>
      <c r="AR80" s="33" t="s">
        <v>219</v>
      </c>
      <c r="AS80" s="33" t="s">
        <v>301</v>
      </c>
      <c r="AT80" s="33" t="s">
        <v>301</v>
      </c>
      <c r="AU80" s="33"/>
      <c r="AV80" s="33" t="s">
        <v>53</v>
      </c>
      <c r="AW80" s="31" t="s">
        <v>97</v>
      </c>
      <c r="AX80" s="33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</row>
    <row r="81" customFormat="false" ht="183.75" hidden="false" customHeight="true" outlineLevel="0" collapsed="false">
      <c r="A81" s="14" t="s">
        <v>489</v>
      </c>
      <c r="B81" s="15" t="s">
        <v>490</v>
      </c>
      <c r="C81" s="15" t="s">
        <v>40</v>
      </c>
      <c r="D81" s="19" t="s">
        <v>491</v>
      </c>
      <c r="E81" s="16" t="s">
        <v>173</v>
      </c>
      <c r="F81" s="15" t="s">
        <v>492</v>
      </c>
      <c r="G81" s="15" t="s">
        <v>493</v>
      </c>
      <c r="H81" s="15" t="s">
        <v>121</v>
      </c>
      <c r="I81" s="17" t="n">
        <f aca="false">J81+P81+V81+AB81+AG81</f>
        <v>32181.66667</v>
      </c>
      <c r="J81" s="17" t="n">
        <f aca="false">SUM(K81:O81)</f>
        <v>6939.4</v>
      </c>
      <c r="K81" s="27"/>
      <c r="L81" s="27" t="n">
        <v>6939.4</v>
      </c>
      <c r="M81" s="18"/>
      <c r="N81" s="18"/>
      <c r="O81" s="18"/>
      <c r="P81" s="18" t="n">
        <f aca="false">SUM(Q81:U81)</f>
        <v>24343.4</v>
      </c>
      <c r="Q81" s="18"/>
      <c r="R81" s="18" t="n">
        <v>24343.4</v>
      </c>
      <c r="S81" s="18"/>
      <c r="T81" s="18"/>
      <c r="U81" s="18"/>
      <c r="V81" s="18" t="n">
        <f aca="false">SUM(W81:AA81)</f>
        <v>898.86667</v>
      </c>
      <c r="W81" s="18"/>
      <c r="X81" s="18" t="n">
        <v>898.86667</v>
      </c>
      <c r="Y81" s="18"/>
      <c r="Z81" s="18"/>
      <c r="AA81" s="18"/>
      <c r="AB81" s="18" t="n">
        <f aca="false">SUM(AC81:AF81)</f>
        <v>0</v>
      </c>
      <c r="AC81" s="18"/>
      <c r="AD81" s="18"/>
      <c r="AE81" s="18"/>
      <c r="AF81" s="18"/>
      <c r="AG81" s="17" t="n">
        <f aca="false">SUM(AH81:AK81)</f>
        <v>0</v>
      </c>
      <c r="AH81" s="18"/>
      <c r="AI81" s="18"/>
      <c r="AJ81" s="18"/>
      <c r="AK81" s="18"/>
      <c r="AL81" s="19" t="s">
        <v>494</v>
      </c>
      <c r="AM81" s="15" t="s">
        <v>26</v>
      </c>
      <c r="AN81" s="15"/>
      <c r="AO81" s="15" t="s">
        <v>495</v>
      </c>
      <c r="AP81" s="15"/>
      <c r="AQ81" s="15" t="s">
        <v>40</v>
      </c>
      <c r="AR81" s="15" t="s">
        <v>40</v>
      </c>
      <c r="AS81" s="15" t="s">
        <v>40</v>
      </c>
      <c r="AT81" s="15" t="s">
        <v>40</v>
      </c>
      <c r="AU81" s="15"/>
      <c r="AV81" s="22" t="s">
        <v>53</v>
      </c>
      <c r="AW81" s="15" t="s">
        <v>63</v>
      </c>
      <c r="AX81" s="15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</row>
    <row r="82" customFormat="false" ht="90" hidden="false" customHeight="true" outlineLevel="0" collapsed="false">
      <c r="A82" s="14" t="s">
        <v>496</v>
      </c>
      <c r="B82" s="12" t="s">
        <v>497</v>
      </c>
      <c r="C82" s="12" t="s">
        <v>498</v>
      </c>
      <c r="D82" s="12" t="s">
        <v>499</v>
      </c>
      <c r="E82" s="14" t="s">
        <v>500</v>
      </c>
      <c r="F82" s="12" t="s">
        <v>501</v>
      </c>
      <c r="G82" s="12" t="s">
        <v>502</v>
      </c>
      <c r="H82" s="12" t="s">
        <v>84</v>
      </c>
      <c r="I82" s="17" t="n">
        <f aca="false">J82+P82+V82+AB82+AG82</f>
        <v>757290.3363</v>
      </c>
      <c r="J82" s="17" t="n">
        <f aca="false">SUM(K82:O82)</f>
        <v>757290.3363</v>
      </c>
      <c r="K82" s="17" t="n">
        <v>431742.2</v>
      </c>
      <c r="L82" s="17" t="n">
        <v>4361.03235</v>
      </c>
      <c r="M82" s="17" t="n">
        <v>120593.5535</v>
      </c>
      <c r="N82" s="17"/>
      <c r="O82" s="17" t="n">
        <v>200593.55045</v>
      </c>
      <c r="P82" s="18" t="n">
        <f aca="false">SUM(Q82:U82)</f>
        <v>0</v>
      </c>
      <c r="Q82" s="17"/>
      <c r="R82" s="17"/>
      <c r="S82" s="17"/>
      <c r="T82" s="17"/>
      <c r="U82" s="17"/>
      <c r="V82" s="18" t="n">
        <f aca="false">SUM(W82:AA82)</f>
        <v>0</v>
      </c>
      <c r="W82" s="17"/>
      <c r="X82" s="17"/>
      <c r="Y82" s="17"/>
      <c r="Z82" s="17"/>
      <c r="AA82" s="17"/>
      <c r="AB82" s="18" t="n">
        <f aca="false">SUM(AC82:AF82)</f>
        <v>0</v>
      </c>
      <c r="AC82" s="17"/>
      <c r="AD82" s="17"/>
      <c r="AE82" s="17"/>
      <c r="AF82" s="17"/>
      <c r="AG82" s="17" t="n">
        <f aca="false">SUM(AH82:AK82)</f>
        <v>0</v>
      </c>
      <c r="AH82" s="17"/>
      <c r="AI82" s="17"/>
      <c r="AJ82" s="17"/>
      <c r="AK82" s="17"/>
      <c r="AL82" s="12" t="s">
        <v>503</v>
      </c>
      <c r="AM82" s="13" t="s">
        <v>24</v>
      </c>
      <c r="AN82" s="13"/>
      <c r="AO82" s="12" t="s">
        <v>504</v>
      </c>
      <c r="AP82" s="13" t="s">
        <v>505</v>
      </c>
      <c r="AQ82" s="12" t="s">
        <v>84</v>
      </c>
      <c r="AR82" s="12" t="s">
        <v>498</v>
      </c>
      <c r="AS82" s="12" t="s">
        <v>84</v>
      </c>
      <c r="AT82" s="12" t="s">
        <v>506</v>
      </c>
      <c r="AU82" s="12" t="s">
        <v>507</v>
      </c>
      <c r="AV82" s="12" t="s">
        <v>181</v>
      </c>
      <c r="AW82" s="13" t="s">
        <v>54</v>
      </c>
      <c r="AX82" s="12" t="s">
        <v>508</v>
      </c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</row>
    <row r="83" customFormat="false" ht="156.75" hidden="false" customHeight="true" outlineLevel="0" collapsed="false">
      <c r="A83" s="14" t="s">
        <v>509</v>
      </c>
      <c r="B83" s="12" t="s">
        <v>497</v>
      </c>
      <c r="C83" s="12" t="s">
        <v>498</v>
      </c>
      <c r="D83" s="12" t="s">
        <v>499</v>
      </c>
      <c r="E83" s="14" t="s">
        <v>510</v>
      </c>
      <c r="F83" s="14" t="s">
        <v>511</v>
      </c>
      <c r="G83" s="12" t="s">
        <v>512</v>
      </c>
      <c r="H83" s="12" t="s">
        <v>84</v>
      </c>
      <c r="I83" s="17" t="n">
        <f aca="false">J83+P83+V83+AB83+AG83</f>
        <v>1375355.401</v>
      </c>
      <c r="J83" s="17" t="n">
        <f aca="false">SUM(K83:O83)</f>
        <v>417074.73474</v>
      </c>
      <c r="K83" s="58" t="n">
        <v>350000</v>
      </c>
      <c r="L83" s="17" t="n">
        <v>61867.0694</v>
      </c>
      <c r="M83" s="17" t="n">
        <v>5207.66534</v>
      </c>
      <c r="N83" s="17"/>
      <c r="O83" s="17"/>
      <c r="P83" s="18" t="n">
        <f aca="false">SUM(Q83:U83)</f>
        <v>763445.76964</v>
      </c>
      <c r="Q83" s="58" t="n">
        <v>567113.8</v>
      </c>
      <c r="R83" s="17" t="n">
        <v>61867.0694</v>
      </c>
      <c r="S83" s="17" t="n">
        <v>5207.66534</v>
      </c>
      <c r="T83" s="17"/>
      <c r="U83" s="17" t="n">
        <v>129257.2349</v>
      </c>
      <c r="V83" s="18" t="n">
        <f aca="false">SUM(W83:AA83)</f>
        <v>194834.89662</v>
      </c>
      <c r="W83" s="58" t="n">
        <v>179929.4</v>
      </c>
      <c r="X83" s="17" t="n">
        <v>13748.23762</v>
      </c>
      <c r="Y83" s="17" t="n">
        <v>1157.259</v>
      </c>
      <c r="Z83" s="17"/>
      <c r="AA83" s="17"/>
      <c r="AB83" s="18" t="n">
        <f aca="false">SUM(AC83:AF83)</f>
        <v>0</v>
      </c>
      <c r="AC83" s="17"/>
      <c r="AD83" s="17"/>
      <c r="AE83" s="17"/>
      <c r="AF83" s="17"/>
      <c r="AG83" s="17" t="n">
        <f aca="false">SUM(AH83:AK83)</f>
        <v>0</v>
      </c>
      <c r="AH83" s="17"/>
      <c r="AI83" s="17"/>
      <c r="AJ83" s="17"/>
      <c r="AK83" s="17"/>
      <c r="AL83" s="12" t="s">
        <v>503</v>
      </c>
      <c r="AM83" s="13" t="s">
        <v>26</v>
      </c>
      <c r="AN83" s="13"/>
      <c r="AO83" s="12" t="s">
        <v>504</v>
      </c>
      <c r="AP83" s="13" t="s">
        <v>513</v>
      </c>
      <c r="AQ83" s="12" t="s">
        <v>84</v>
      </c>
      <c r="AR83" s="12" t="s">
        <v>498</v>
      </c>
      <c r="AS83" s="12" t="s">
        <v>84</v>
      </c>
      <c r="AT83" s="12" t="s">
        <v>506</v>
      </c>
      <c r="AU83" s="25" t="s">
        <v>514</v>
      </c>
      <c r="AV83" s="12" t="s">
        <v>181</v>
      </c>
      <c r="AW83" s="13" t="s">
        <v>63</v>
      </c>
      <c r="AX83" s="59" t="s">
        <v>515</v>
      </c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</row>
    <row r="84" customFormat="false" ht="124.5" hidden="false" customHeight="true" outlineLevel="0" collapsed="false">
      <c r="A84" s="14" t="s">
        <v>516</v>
      </c>
      <c r="B84" s="12" t="s">
        <v>497</v>
      </c>
      <c r="C84" s="12" t="s">
        <v>498</v>
      </c>
      <c r="D84" s="12" t="s">
        <v>499</v>
      </c>
      <c r="E84" s="14" t="s">
        <v>510</v>
      </c>
      <c r="F84" s="14" t="s">
        <v>511</v>
      </c>
      <c r="G84" s="12" t="s">
        <v>517</v>
      </c>
      <c r="H84" s="12" t="s">
        <v>198</v>
      </c>
      <c r="I84" s="17" t="n">
        <f aca="false">J84+P84+V84+AB84+AG84</f>
        <v>321613.5</v>
      </c>
      <c r="J84" s="17" t="n">
        <f aca="false">SUM(K84:O84)</f>
        <v>142200</v>
      </c>
      <c r="K84" s="17" t="n">
        <v>98010</v>
      </c>
      <c r="L84" s="17" t="n">
        <v>43190</v>
      </c>
      <c r="M84" s="17" t="n">
        <v>1000</v>
      </c>
      <c r="N84" s="17"/>
      <c r="O84" s="17"/>
      <c r="P84" s="18" t="n">
        <f aca="false">SUM(Q84:U84)</f>
        <v>179413.5</v>
      </c>
      <c r="Q84" s="17" t="n">
        <v>122513.5</v>
      </c>
      <c r="R84" s="17" t="n">
        <v>24850</v>
      </c>
      <c r="S84" s="17" t="n">
        <v>1250</v>
      </c>
      <c r="T84" s="17"/>
      <c r="U84" s="17" t="n">
        <v>30800</v>
      </c>
      <c r="V84" s="18" t="n">
        <f aca="false">SUM(W84:AA84)</f>
        <v>0</v>
      </c>
      <c r="W84" s="17"/>
      <c r="X84" s="17"/>
      <c r="Y84" s="17"/>
      <c r="Z84" s="17"/>
      <c r="AA84" s="17"/>
      <c r="AB84" s="18" t="n">
        <f aca="false">SUM(AC84:AF84)</f>
        <v>0</v>
      </c>
      <c r="AC84" s="17"/>
      <c r="AD84" s="17"/>
      <c r="AE84" s="17"/>
      <c r="AF84" s="17"/>
      <c r="AG84" s="17" t="n">
        <f aca="false">SUM(AH84:AK84)</f>
        <v>0</v>
      </c>
      <c r="AH84" s="17"/>
      <c r="AI84" s="17"/>
      <c r="AJ84" s="17"/>
      <c r="AK84" s="17"/>
      <c r="AL84" s="12" t="s">
        <v>503</v>
      </c>
      <c r="AM84" s="13" t="s">
        <v>24</v>
      </c>
      <c r="AN84" s="13"/>
      <c r="AO84" s="12" t="s">
        <v>504</v>
      </c>
      <c r="AP84" s="60" t="s">
        <v>518</v>
      </c>
      <c r="AQ84" s="12" t="s">
        <v>198</v>
      </c>
      <c r="AR84" s="12" t="s">
        <v>498</v>
      </c>
      <c r="AS84" s="12" t="s">
        <v>198</v>
      </c>
      <c r="AT84" s="12" t="s">
        <v>519</v>
      </c>
      <c r="AU84" s="25" t="s">
        <v>520</v>
      </c>
      <c r="AV84" s="12" t="s">
        <v>181</v>
      </c>
      <c r="AW84" s="13" t="s">
        <v>63</v>
      </c>
      <c r="AX84" s="59" t="s">
        <v>521</v>
      </c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</row>
    <row r="85" customFormat="false" ht="124.5" hidden="false" customHeight="true" outlineLevel="0" collapsed="false">
      <c r="A85" s="14" t="s">
        <v>522</v>
      </c>
      <c r="B85" s="12" t="s">
        <v>497</v>
      </c>
      <c r="C85" s="33" t="s">
        <v>332</v>
      </c>
      <c r="D85" s="61" t="s">
        <v>523</v>
      </c>
      <c r="E85" s="14" t="s">
        <v>343</v>
      </c>
      <c r="F85" s="43" t="s">
        <v>359</v>
      </c>
      <c r="G85" s="12" t="s">
        <v>524</v>
      </c>
      <c r="H85" s="62" t="s">
        <v>121</v>
      </c>
      <c r="I85" s="17" t="n">
        <f aca="false">J85+P85+V85+AB85+AG85</f>
        <v>2360047.3</v>
      </c>
      <c r="J85" s="17" t="n">
        <f aca="false">SUM(K85:O85)</f>
        <v>0</v>
      </c>
      <c r="K85" s="17"/>
      <c r="L85" s="17"/>
      <c r="M85" s="17"/>
      <c r="N85" s="17"/>
      <c r="O85" s="17"/>
      <c r="P85" s="18" t="n">
        <f aca="false">SUM(Q85:U85)</f>
        <v>1345979</v>
      </c>
      <c r="Q85" s="17" t="n">
        <v>1345979</v>
      </c>
      <c r="R85" s="17"/>
      <c r="S85" s="17"/>
      <c r="T85" s="17"/>
      <c r="U85" s="17"/>
      <c r="V85" s="18" t="n">
        <f aca="false">SUM(W85:AA85)</f>
        <v>1014068.3</v>
      </c>
      <c r="W85" s="17" t="n">
        <v>1014068.3</v>
      </c>
      <c r="X85" s="17"/>
      <c r="Y85" s="17"/>
      <c r="Z85" s="17"/>
      <c r="AA85" s="17"/>
      <c r="AB85" s="18" t="n">
        <f aca="false">SUM(AC85:AF85)</f>
        <v>0</v>
      </c>
      <c r="AC85" s="17"/>
      <c r="AD85" s="17"/>
      <c r="AE85" s="17"/>
      <c r="AF85" s="17"/>
      <c r="AG85" s="17" t="n">
        <f aca="false">SUM(AH85:AK85)</f>
        <v>0</v>
      </c>
      <c r="AH85" s="17"/>
      <c r="AI85" s="17"/>
      <c r="AJ85" s="17"/>
      <c r="AK85" s="17"/>
      <c r="AL85" s="61" t="s">
        <v>525</v>
      </c>
      <c r="AM85" s="13" t="s">
        <v>26</v>
      </c>
      <c r="AN85" s="13"/>
      <c r="AO85" s="62" t="s">
        <v>47</v>
      </c>
      <c r="AP85" s="62" t="s">
        <v>526</v>
      </c>
      <c r="AQ85" s="62" t="s">
        <v>348</v>
      </c>
      <c r="AR85" s="12" t="s">
        <v>498</v>
      </c>
      <c r="AS85" s="62" t="s">
        <v>348</v>
      </c>
      <c r="AT85" s="62" t="s">
        <v>348</v>
      </c>
      <c r="AU85" s="44" t="s">
        <v>527</v>
      </c>
      <c r="AV85" s="62" t="s">
        <v>528</v>
      </c>
      <c r="AW85" s="62" t="s">
        <v>90</v>
      </c>
      <c r="AX85" s="62" t="s">
        <v>529</v>
      </c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</row>
    <row r="86" customFormat="false" ht="27.75" hidden="false" customHeight="true" outlineLevel="0" collapsed="false">
      <c r="A86" s="63"/>
      <c r="B86" s="22" t="s">
        <v>31</v>
      </c>
      <c r="C86" s="22"/>
      <c r="D86" s="22"/>
      <c r="E86" s="22"/>
      <c r="F86" s="22"/>
      <c r="G86" s="22"/>
      <c r="H86" s="22"/>
      <c r="I86" s="64" t="n">
        <f aca="false">SUM(I8:I85)</f>
        <v>48062733.23287</v>
      </c>
      <c r="J86" s="64" t="n">
        <f aca="false">SUM(J8:J85)</f>
        <v>22466520.03598</v>
      </c>
      <c r="K86" s="64" t="n">
        <f aca="false">SUM(K8:K85)</f>
        <v>12396394.50615</v>
      </c>
      <c r="L86" s="64" t="n">
        <f aca="false">SUM(L8:L85)</f>
        <v>7280119.83468</v>
      </c>
      <c r="M86" s="64" t="n">
        <f aca="false">SUM(M8:M85)</f>
        <v>139412.1447</v>
      </c>
      <c r="N86" s="64" t="n">
        <f aca="false">SUM(N8:N85)</f>
        <v>0</v>
      </c>
      <c r="O86" s="64" t="n">
        <f aca="false">SUM(O8:O85)</f>
        <v>2650593.55045</v>
      </c>
      <c r="P86" s="64" t="n">
        <f aca="false">SUM(P8:P85)</f>
        <v>12110985.54841</v>
      </c>
      <c r="Q86" s="64" t="n">
        <f aca="false">SUM(Q8:Q85)</f>
        <v>4055639.2</v>
      </c>
      <c r="R86" s="64" t="n">
        <f aca="false">SUM(R8:R85)</f>
        <v>7334843.22343</v>
      </c>
      <c r="S86" s="64" t="n">
        <f aca="false">SUM(S8:S85)</f>
        <v>560445.89008</v>
      </c>
      <c r="T86" s="64" t="n">
        <f aca="false">SUM(T8:T85)</f>
        <v>0</v>
      </c>
      <c r="U86" s="64" t="n">
        <f aca="false">SUM(U8:U85)</f>
        <v>160057.2349</v>
      </c>
      <c r="V86" s="64" t="n">
        <f aca="false">SUM(V8:V85)</f>
        <v>9014815.64848</v>
      </c>
      <c r="W86" s="64" t="n">
        <f aca="false">SUM(W8:W85)</f>
        <v>4855836.3</v>
      </c>
      <c r="X86" s="64" t="n">
        <f aca="false">SUM(X8:X85)</f>
        <v>4146231.76453</v>
      </c>
      <c r="Y86" s="64" t="n">
        <f aca="false">SUM(Y8:Y85)</f>
        <v>12747.58395</v>
      </c>
      <c r="Z86" s="64" t="n">
        <f aca="false">SUM(Z8:Z85)</f>
        <v>0</v>
      </c>
      <c r="AA86" s="64" t="n">
        <f aca="false">SUM(AA8:AA85)</f>
        <v>0</v>
      </c>
      <c r="AB86" s="64" t="n">
        <f aca="false">SUM(AB8:AB85)</f>
        <v>4351662</v>
      </c>
      <c r="AC86" s="64" t="n">
        <f aca="false">SUM(AC8:AC85)</f>
        <v>268800</v>
      </c>
      <c r="AD86" s="64" t="n">
        <f aca="false">SUM(AD8:AD85)</f>
        <v>2135447.48335</v>
      </c>
      <c r="AE86" s="64" t="n">
        <f aca="false">SUM(AE8:AE85)</f>
        <v>527223.662</v>
      </c>
      <c r="AF86" s="64" t="n">
        <f aca="false">SUM(AF8:AF85)</f>
        <v>1420190.85465</v>
      </c>
      <c r="AG86" s="64" t="n">
        <f aca="false">SUM(AG8:AG85)</f>
        <v>118750</v>
      </c>
      <c r="AH86" s="64" t="n">
        <f aca="false">SUM(AH8:AH85)</f>
        <v>0</v>
      </c>
      <c r="AI86" s="64" t="n">
        <f aca="false">SUM(AI8:AI85)</f>
        <v>118750</v>
      </c>
      <c r="AJ86" s="64" t="n">
        <f aca="false">SUM(AJ8:AJ85)</f>
        <v>0</v>
      </c>
      <c r="AK86" s="64" t="n">
        <f aca="false">SUM(AK8:AK85)</f>
        <v>0</v>
      </c>
      <c r="AL86" s="65"/>
      <c r="AM86" s="65"/>
    </row>
    <row r="87" customFormat="false" ht="27.75" hidden="false" customHeight="true" outlineLevel="0" collapsed="false">
      <c r="A87" s="63"/>
      <c r="B87" s="22" t="s">
        <v>39</v>
      </c>
      <c r="C87" s="22"/>
      <c r="D87" s="22"/>
      <c r="E87" s="22"/>
      <c r="F87" s="22"/>
      <c r="G87" s="22"/>
      <c r="H87" s="22"/>
      <c r="I87" s="64" t="n">
        <f aca="false">SUBTOTAL(9,I8:I18)</f>
        <v>4038380.60759</v>
      </c>
      <c r="J87" s="64" t="n">
        <f aca="false">SUBTOTAL(9,J8:J18)</f>
        <v>2155091.58226</v>
      </c>
      <c r="K87" s="64" t="n">
        <f aca="false">SUBTOTAL(9,K8:K18)</f>
        <v>1081694.30615</v>
      </c>
      <c r="L87" s="64" t="n">
        <f aca="false">SUBTOTAL(9,L8:L18)</f>
        <v>1073397.27611</v>
      </c>
      <c r="M87" s="64" t="n">
        <f aca="false">SUBTOTAL(9,M8:M18)</f>
        <v>0</v>
      </c>
      <c r="N87" s="64" t="n">
        <f aca="false">SUBTOTAL(9,N8:N18)</f>
        <v>0</v>
      </c>
      <c r="O87" s="64" t="n">
        <f aca="false">SUBTOTAL(9,O8:O18)</f>
        <v>0</v>
      </c>
      <c r="P87" s="64" t="n">
        <f aca="false">SUBTOTAL(9,P8:P18)</f>
        <v>56781.91533</v>
      </c>
      <c r="Q87" s="64" t="n">
        <f aca="false">SUBTOTAL(9,Q8:Q18)</f>
        <v>0</v>
      </c>
      <c r="R87" s="64" t="n">
        <f aca="false">SUBTOTAL(9,R8:R18)</f>
        <v>56781.91533</v>
      </c>
      <c r="S87" s="64" t="n">
        <f aca="false">SUBTOTAL(9,S8:S18)</f>
        <v>0</v>
      </c>
      <c r="T87" s="64" t="n">
        <f aca="false">SUBTOTAL(9,T8:T18)</f>
        <v>0</v>
      </c>
      <c r="U87" s="64" t="n">
        <f aca="false">SUBTOTAL(9,U8:U18)</f>
        <v>0</v>
      </c>
      <c r="V87" s="64" t="n">
        <f aca="false">SUBTOTAL(9,V8:V18)</f>
        <v>1826507.11</v>
      </c>
      <c r="W87" s="64" t="n">
        <f aca="false">SUBTOTAL(9,W8:W18)</f>
        <v>1820700</v>
      </c>
      <c r="X87" s="64" t="n">
        <f aca="false">SUBTOTAL(9,X8:X18)</f>
        <v>5807.11</v>
      </c>
      <c r="Y87" s="64" t="n">
        <f aca="false">SUBTOTAL(9,Y8:Y18)</f>
        <v>0</v>
      </c>
      <c r="Z87" s="64" t="n">
        <f aca="false">SUBTOTAL(9,Z8:Z18)</f>
        <v>0</v>
      </c>
      <c r="AA87" s="64" t="n">
        <f aca="false">SUBTOTAL(9,AA8:AA18)</f>
        <v>0</v>
      </c>
      <c r="AB87" s="64" t="n">
        <f aca="false">SUBTOTAL(9,AB8:AB18)</f>
        <v>0</v>
      </c>
      <c r="AC87" s="64" t="n">
        <f aca="false">SUBTOTAL(9,AC8:AC18)</f>
        <v>0</v>
      </c>
      <c r="AD87" s="64" t="n">
        <f aca="false">SUBTOTAL(9,AD8:AD18)</f>
        <v>0</v>
      </c>
      <c r="AE87" s="64" t="n">
        <f aca="false">SUBTOTAL(9,AE8:AE18)</f>
        <v>0</v>
      </c>
      <c r="AF87" s="64" t="n">
        <f aca="false">SUBTOTAL(9,AF8:AF18)</f>
        <v>0</v>
      </c>
      <c r="AG87" s="64" t="n">
        <f aca="false">SUBTOTAL(9,AG8:AG18)</f>
        <v>0</v>
      </c>
      <c r="AH87" s="64" t="n">
        <f aca="false">SUBTOTAL(9,AH8:AH18)</f>
        <v>0</v>
      </c>
      <c r="AI87" s="64" t="n">
        <f aca="false">SUBTOTAL(9,AI8:AI18)</f>
        <v>0</v>
      </c>
      <c r="AJ87" s="64" t="n">
        <f aca="false">SUBTOTAL(9,AJ8:AJ18)</f>
        <v>0</v>
      </c>
      <c r="AK87" s="64" t="n">
        <f aca="false">SUBTOTAL(9,AK8:AK18)</f>
        <v>0</v>
      </c>
      <c r="AL87" s="65"/>
      <c r="AM87" s="65"/>
    </row>
    <row r="88" customFormat="false" ht="27.75" hidden="false" customHeight="true" outlineLevel="0" collapsed="false">
      <c r="A88" s="63"/>
      <c r="B88" s="22" t="s">
        <v>108</v>
      </c>
      <c r="C88" s="22"/>
      <c r="D88" s="22"/>
      <c r="E88" s="22"/>
      <c r="F88" s="22"/>
      <c r="G88" s="22"/>
      <c r="H88" s="22"/>
      <c r="I88" s="64" t="n">
        <f aca="false">SUBTOTAL(9,I19:I20)</f>
        <v>910696.35</v>
      </c>
      <c r="J88" s="64" t="n">
        <f aca="false">SUBTOTAL(9,J19:J20)</f>
        <v>522085.75</v>
      </c>
      <c r="K88" s="64" t="n">
        <f aca="false">SUBTOTAL(9,K19:K20)</f>
        <v>314881.9</v>
      </c>
      <c r="L88" s="64" t="n">
        <f aca="false">SUBTOTAL(9,L19:L20)</f>
        <v>207203.85</v>
      </c>
      <c r="M88" s="64" t="n">
        <f aca="false">SUBTOTAL(9,M19:M20)</f>
        <v>0</v>
      </c>
      <c r="N88" s="64" t="n">
        <f aca="false">SUBTOTAL(9,N19:N20)</f>
        <v>0</v>
      </c>
      <c r="O88" s="64" t="n">
        <f aca="false">SUBTOTAL(9,O19:O20)</f>
        <v>0</v>
      </c>
      <c r="P88" s="64" t="n">
        <f aca="false">SUBTOTAL(9,P19:P20)</f>
        <v>388610.6</v>
      </c>
      <c r="Q88" s="64" t="n">
        <f aca="false">SUBTOTAL(9,Q19:Q20)</f>
        <v>341977.3</v>
      </c>
      <c r="R88" s="64" t="n">
        <f aca="false">SUBTOTAL(9,R19:R20)</f>
        <v>46633.3</v>
      </c>
      <c r="S88" s="64" t="n">
        <f aca="false">SUBTOTAL(9,S19:S20)</f>
        <v>0</v>
      </c>
      <c r="T88" s="64" t="n">
        <f aca="false">SUBTOTAL(9,T19:T20)</f>
        <v>0</v>
      </c>
      <c r="U88" s="64" t="n">
        <f aca="false">SUBTOTAL(9,U19:U20)</f>
        <v>0</v>
      </c>
      <c r="V88" s="64" t="n">
        <f aca="false">SUBTOTAL(9,V19:V20)</f>
        <v>0</v>
      </c>
      <c r="W88" s="64" t="n">
        <f aca="false">SUBTOTAL(9,W19:W20)</f>
        <v>0</v>
      </c>
      <c r="X88" s="64" t="n">
        <f aca="false">SUBTOTAL(9,X19:X20)</f>
        <v>0</v>
      </c>
      <c r="Y88" s="64" t="n">
        <f aca="false">SUBTOTAL(9,Y19:Y20)</f>
        <v>0</v>
      </c>
      <c r="Z88" s="64" t="n">
        <f aca="false">SUBTOTAL(9,Z19:Z20)</f>
        <v>0</v>
      </c>
      <c r="AA88" s="64" t="n">
        <f aca="false">SUBTOTAL(9,AA19:AA20)</f>
        <v>0</v>
      </c>
      <c r="AB88" s="64" t="n">
        <f aca="false">SUBTOTAL(9,AB19:AB20)</f>
        <v>0</v>
      </c>
      <c r="AC88" s="64" t="n">
        <f aca="false">SUBTOTAL(9,AC19:AC20)</f>
        <v>0</v>
      </c>
      <c r="AD88" s="64" t="n">
        <f aca="false">SUBTOTAL(9,AD19:AD20)</f>
        <v>0</v>
      </c>
      <c r="AE88" s="64" t="n">
        <f aca="false">SUBTOTAL(9,AE19:AE20)</f>
        <v>0</v>
      </c>
      <c r="AF88" s="64" t="n">
        <f aca="false">SUBTOTAL(9,AF19:AF20)</f>
        <v>0</v>
      </c>
      <c r="AG88" s="64" t="n">
        <f aca="false">SUBTOTAL(9,AG19:AG20)</f>
        <v>0</v>
      </c>
      <c r="AH88" s="64" t="n">
        <f aca="false">SUBTOTAL(9,AH19:AH20)</f>
        <v>0</v>
      </c>
      <c r="AI88" s="64" t="n">
        <f aca="false">SUBTOTAL(9,AI19:AI20)</f>
        <v>0</v>
      </c>
      <c r="AJ88" s="64" t="n">
        <f aca="false">SUBTOTAL(9,AJ19:AJ20)</f>
        <v>0</v>
      </c>
      <c r="AK88" s="64" t="n">
        <f aca="false">SUBTOTAL(9,AK19:AK20)</f>
        <v>0</v>
      </c>
      <c r="AL88" s="65"/>
      <c r="AM88" s="65"/>
    </row>
    <row r="89" customFormat="false" ht="27.75" hidden="false" customHeight="true" outlineLevel="0" collapsed="false">
      <c r="A89" s="63"/>
      <c r="B89" s="22" t="s">
        <v>124</v>
      </c>
      <c r="C89" s="22"/>
      <c r="D89" s="22"/>
      <c r="E89" s="22"/>
      <c r="F89" s="22"/>
      <c r="G89" s="22"/>
      <c r="H89" s="22"/>
      <c r="I89" s="64" t="n">
        <f aca="false">SUBTOTAL(9,I21:I23)</f>
        <v>1215077.217</v>
      </c>
      <c r="J89" s="64" t="n">
        <f aca="false">SUBTOTAL(9,J21:J23)</f>
        <v>936835.697</v>
      </c>
      <c r="K89" s="64" t="n">
        <f aca="false">SUBTOTAL(9,K21:K23)</f>
        <v>0</v>
      </c>
      <c r="L89" s="64" t="n">
        <f aca="false">SUBTOTAL(9,L21:L23)</f>
        <v>936835.697</v>
      </c>
      <c r="M89" s="64" t="n">
        <f aca="false">SUBTOTAL(9,M21:M23)</f>
        <v>0</v>
      </c>
      <c r="N89" s="64" t="n">
        <f aca="false">SUBTOTAL(9,N21:N23)</f>
        <v>0</v>
      </c>
      <c r="O89" s="64" t="n">
        <f aca="false">SUBTOTAL(9,O21:O23)</f>
        <v>0</v>
      </c>
      <c r="P89" s="64" t="n">
        <f aca="false">SUBTOTAL(9,P21:P23)</f>
        <v>155346.54</v>
      </c>
      <c r="Q89" s="64" t="n">
        <f aca="false">SUBTOTAL(9,Q21:Q23)</f>
        <v>0</v>
      </c>
      <c r="R89" s="64" t="n">
        <f aca="false">SUBTOTAL(9,R21:R23)</f>
        <v>155346.54</v>
      </c>
      <c r="S89" s="64" t="n">
        <f aca="false">SUBTOTAL(9,S21:S23)</f>
        <v>0</v>
      </c>
      <c r="T89" s="64" t="n">
        <f aca="false">SUBTOTAL(9,T21:T23)</f>
        <v>0</v>
      </c>
      <c r="U89" s="64" t="n">
        <f aca="false">SUBTOTAL(9,U21:U23)</f>
        <v>0</v>
      </c>
      <c r="V89" s="64" t="n">
        <f aca="false">SUBTOTAL(9,V21:V23)</f>
        <v>122894.98</v>
      </c>
      <c r="W89" s="64" t="n">
        <f aca="false">SUBTOTAL(9,W21:W23)</f>
        <v>0</v>
      </c>
      <c r="X89" s="64" t="n">
        <f aca="false">SUBTOTAL(9,X21:X23)</f>
        <v>122894.98</v>
      </c>
      <c r="Y89" s="64" t="n">
        <f aca="false">SUBTOTAL(9,Y21:Y23)</f>
        <v>0</v>
      </c>
      <c r="Z89" s="64" t="n">
        <f aca="false">SUBTOTAL(9,Z21:Z23)</f>
        <v>0</v>
      </c>
      <c r="AA89" s="64" t="n">
        <f aca="false">SUBTOTAL(9,AA21:AA23)</f>
        <v>0</v>
      </c>
      <c r="AB89" s="64" t="n">
        <f aca="false">SUBTOTAL(9,AB21:AB23)</f>
        <v>0</v>
      </c>
      <c r="AC89" s="64" t="n">
        <f aca="false">SUBTOTAL(9,AC21:AC23)</f>
        <v>0</v>
      </c>
      <c r="AD89" s="64" t="n">
        <f aca="false">SUBTOTAL(9,AD21:AD23)</f>
        <v>0</v>
      </c>
      <c r="AE89" s="64" t="n">
        <f aca="false">SUBTOTAL(9,AE21:AE23)</f>
        <v>0</v>
      </c>
      <c r="AF89" s="64" t="n">
        <f aca="false">SUBTOTAL(9,AF21:AF23)</f>
        <v>0</v>
      </c>
      <c r="AG89" s="64" t="n">
        <f aca="false">SUBTOTAL(9,AG21:AG23)</f>
        <v>0</v>
      </c>
      <c r="AH89" s="64" t="n">
        <f aca="false">SUBTOTAL(9,AH21:AH23)</f>
        <v>0</v>
      </c>
      <c r="AI89" s="64" t="n">
        <f aca="false">SUBTOTAL(9,AI21:AI23)</f>
        <v>0</v>
      </c>
      <c r="AJ89" s="64" t="n">
        <f aca="false">SUBTOTAL(9,AJ21:AJ23)</f>
        <v>0</v>
      </c>
      <c r="AK89" s="64" t="n">
        <f aca="false">SUBTOTAL(9,AK21:AK23)</f>
        <v>0</v>
      </c>
      <c r="AL89" s="65"/>
      <c r="AM89" s="65"/>
    </row>
    <row r="90" customFormat="false" ht="27.75" hidden="false" customHeight="true" outlineLevel="0" collapsed="false">
      <c r="A90" s="63"/>
      <c r="B90" s="22" t="s">
        <v>148</v>
      </c>
      <c r="C90" s="22"/>
      <c r="D90" s="22"/>
      <c r="E90" s="22"/>
      <c r="F90" s="22"/>
      <c r="G90" s="22"/>
      <c r="H90" s="22"/>
      <c r="I90" s="64" t="n">
        <f aca="false">I24</f>
        <v>663100</v>
      </c>
      <c r="J90" s="64" t="n">
        <f aca="false">J24</f>
        <v>5000</v>
      </c>
      <c r="K90" s="64" t="n">
        <f aca="false">K24</f>
        <v>0</v>
      </c>
      <c r="L90" s="64" t="n">
        <f aca="false">L24</f>
        <v>5000</v>
      </c>
      <c r="M90" s="64" t="n">
        <f aca="false">M24</f>
        <v>0</v>
      </c>
      <c r="N90" s="64" t="n">
        <f aca="false">N24</f>
        <v>0</v>
      </c>
      <c r="O90" s="64" t="n">
        <f aca="false">O24</f>
        <v>0</v>
      </c>
      <c r="P90" s="64" t="n">
        <f aca="false">P24</f>
        <v>335000</v>
      </c>
      <c r="Q90" s="64" t="n">
        <f aca="false">Q24</f>
        <v>300000</v>
      </c>
      <c r="R90" s="64" t="n">
        <f aca="false">R24</f>
        <v>35000</v>
      </c>
      <c r="S90" s="64" t="n">
        <f aca="false">S24</f>
        <v>0</v>
      </c>
      <c r="T90" s="64" t="n">
        <f aca="false">T24</f>
        <v>0</v>
      </c>
      <c r="U90" s="64" t="n">
        <f aca="false">U24</f>
        <v>0</v>
      </c>
      <c r="V90" s="64" t="n">
        <f aca="false">V24</f>
        <v>323100</v>
      </c>
      <c r="W90" s="64" t="n">
        <f aca="false">W24</f>
        <v>323100</v>
      </c>
      <c r="X90" s="64" t="n">
        <f aca="false">X24</f>
        <v>0</v>
      </c>
      <c r="Y90" s="64" t="n">
        <f aca="false">Y24</f>
        <v>0</v>
      </c>
      <c r="Z90" s="64" t="n">
        <f aca="false">Z24</f>
        <v>0</v>
      </c>
      <c r="AA90" s="64" t="n">
        <f aca="false">AA24</f>
        <v>0</v>
      </c>
      <c r="AB90" s="64" t="n">
        <f aca="false">AB24</f>
        <v>0</v>
      </c>
      <c r="AC90" s="64" t="n">
        <f aca="false">AC24</f>
        <v>0</v>
      </c>
      <c r="AD90" s="64" t="n">
        <f aca="false">AD24</f>
        <v>0</v>
      </c>
      <c r="AE90" s="64" t="n">
        <f aca="false">AE24</f>
        <v>0</v>
      </c>
      <c r="AF90" s="64" t="n">
        <f aca="false">AF24</f>
        <v>0</v>
      </c>
      <c r="AG90" s="64" t="n">
        <f aca="false">AG24</f>
        <v>0</v>
      </c>
      <c r="AH90" s="64" t="n">
        <f aca="false">AH24</f>
        <v>0</v>
      </c>
      <c r="AI90" s="64" t="n">
        <f aca="false">AI24</f>
        <v>0</v>
      </c>
      <c r="AJ90" s="64" t="n">
        <f aca="false">AJ24</f>
        <v>0</v>
      </c>
      <c r="AK90" s="64" t="n">
        <f aca="false">AK24</f>
        <v>0</v>
      </c>
      <c r="AL90" s="65"/>
      <c r="AM90" s="65"/>
    </row>
    <row r="91" customFormat="false" ht="27.75" hidden="false" customHeight="true" outlineLevel="0" collapsed="false">
      <c r="A91" s="63"/>
      <c r="B91" s="12" t="s">
        <v>159</v>
      </c>
      <c r="C91" s="12"/>
      <c r="D91" s="12"/>
      <c r="E91" s="12"/>
      <c r="F91" s="12"/>
      <c r="G91" s="12"/>
      <c r="H91" s="12"/>
      <c r="I91" s="64" t="n">
        <f aca="false">I25</f>
        <v>650000</v>
      </c>
      <c r="J91" s="64" t="n">
        <f aca="false">J25</f>
        <v>0</v>
      </c>
      <c r="K91" s="64" t="n">
        <f aca="false">K25</f>
        <v>0</v>
      </c>
      <c r="L91" s="64" t="n">
        <f aca="false">L25</f>
        <v>0</v>
      </c>
      <c r="M91" s="64" t="n">
        <f aca="false">M25</f>
        <v>0</v>
      </c>
      <c r="N91" s="64" t="n">
        <f aca="false">N25</f>
        <v>0</v>
      </c>
      <c r="O91" s="64" t="n">
        <f aca="false">O25</f>
        <v>0</v>
      </c>
      <c r="P91" s="64" t="n">
        <f aca="false">P25</f>
        <v>300000</v>
      </c>
      <c r="Q91" s="64" t="n">
        <f aca="false">Q25</f>
        <v>0</v>
      </c>
      <c r="R91" s="64" t="n">
        <f aca="false">R25</f>
        <v>300000</v>
      </c>
      <c r="S91" s="64" t="n">
        <f aca="false">S25</f>
        <v>0</v>
      </c>
      <c r="T91" s="64" t="n">
        <f aca="false">T25</f>
        <v>0</v>
      </c>
      <c r="U91" s="64" t="n">
        <f aca="false">U25</f>
        <v>0</v>
      </c>
      <c r="V91" s="64" t="n">
        <f aca="false">V25</f>
        <v>350000</v>
      </c>
      <c r="W91" s="64" t="n">
        <f aca="false">W25</f>
        <v>0</v>
      </c>
      <c r="X91" s="64" t="n">
        <f aca="false">X25</f>
        <v>350000</v>
      </c>
      <c r="Y91" s="64" t="n">
        <f aca="false">Y25</f>
        <v>0</v>
      </c>
      <c r="Z91" s="64" t="n">
        <f aca="false">Z25</f>
        <v>0</v>
      </c>
      <c r="AA91" s="64" t="n">
        <f aca="false">AA25</f>
        <v>0</v>
      </c>
      <c r="AB91" s="64" t="n">
        <f aca="false">AB25</f>
        <v>0</v>
      </c>
      <c r="AC91" s="64" t="n">
        <f aca="false">AC25</f>
        <v>0</v>
      </c>
      <c r="AD91" s="64" t="n">
        <f aca="false">AD25</f>
        <v>0</v>
      </c>
      <c r="AE91" s="64" t="n">
        <f aca="false">AE25</f>
        <v>0</v>
      </c>
      <c r="AF91" s="64" t="n">
        <f aca="false">AF25</f>
        <v>0</v>
      </c>
      <c r="AG91" s="64" t="n">
        <f aca="false">AG25</f>
        <v>0</v>
      </c>
      <c r="AH91" s="64" t="n">
        <f aca="false">AH25</f>
        <v>0</v>
      </c>
      <c r="AI91" s="64" t="n">
        <f aca="false">AI25</f>
        <v>0</v>
      </c>
      <c r="AJ91" s="64" t="n">
        <f aca="false">AJ25</f>
        <v>0</v>
      </c>
      <c r="AK91" s="64" t="n">
        <f aca="false">AK25</f>
        <v>0</v>
      </c>
      <c r="AL91" s="65"/>
      <c r="AM91" s="65"/>
    </row>
    <row r="92" customFormat="false" ht="27.75" hidden="false" customHeight="true" outlineLevel="0" collapsed="false">
      <c r="A92" s="63"/>
      <c r="B92" s="12" t="s">
        <v>171</v>
      </c>
      <c r="C92" s="12"/>
      <c r="D92" s="12"/>
      <c r="E92" s="12"/>
      <c r="F92" s="12"/>
      <c r="G92" s="12"/>
      <c r="H92" s="12"/>
      <c r="I92" s="64" t="n">
        <f aca="false">I26</f>
        <v>1661.8</v>
      </c>
      <c r="J92" s="64" t="n">
        <f aca="false">J26</f>
        <v>1661.8</v>
      </c>
      <c r="K92" s="64" t="n">
        <f aca="false">K26</f>
        <v>0</v>
      </c>
      <c r="L92" s="64" t="n">
        <f aca="false">L26</f>
        <v>1661.8</v>
      </c>
      <c r="M92" s="64" t="n">
        <f aca="false">M26</f>
        <v>0</v>
      </c>
      <c r="N92" s="64" t="n">
        <f aca="false">N26</f>
        <v>0</v>
      </c>
      <c r="O92" s="64" t="n">
        <f aca="false">O26</f>
        <v>0</v>
      </c>
      <c r="P92" s="64" t="n">
        <f aca="false">P26</f>
        <v>0</v>
      </c>
      <c r="Q92" s="64" t="n">
        <f aca="false">Q26</f>
        <v>0</v>
      </c>
      <c r="R92" s="64" t="n">
        <f aca="false">R26</f>
        <v>0</v>
      </c>
      <c r="S92" s="64" t="n">
        <f aca="false">S26</f>
        <v>0</v>
      </c>
      <c r="T92" s="64" t="n">
        <f aca="false">T26</f>
        <v>0</v>
      </c>
      <c r="U92" s="64" t="n">
        <f aca="false">U26</f>
        <v>0</v>
      </c>
      <c r="V92" s="64" t="n">
        <f aca="false">V26</f>
        <v>0</v>
      </c>
      <c r="W92" s="64" t="n">
        <f aca="false">W26</f>
        <v>0</v>
      </c>
      <c r="X92" s="64" t="n">
        <f aca="false">X26</f>
        <v>0</v>
      </c>
      <c r="Y92" s="64" t="n">
        <f aca="false">Y26</f>
        <v>0</v>
      </c>
      <c r="Z92" s="64" t="n">
        <f aca="false">Z26</f>
        <v>0</v>
      </c>
      <c r="AA92" s="64" t="n">
        <f aca="false">AA26</f>
        <v>0</v>
      </c>
      <c r="AB92" s="64" t="n">
        <f aca="false">AB26</f>
        <v>0</v>
      </c>
      <c r="AC92" s="64" t="n">
        <f aca="false">AC26</f>
        <v>0</v>
      </c>
      <c r="AD92" s="64" t="n">
        <f aca="false">AD26</f>
        <v>0</v>
      </c>
      <c r="AE92" s="64" t="n">
        <f aca="false">AE26</f>
        <v>0</v>
      </c>
      <c r="AF92" s="64" t="n">
        <f aca="false">AF26</f>
        <v>0</v>
      </c>
      <c r="AG92" s="64" t="n">
        <f aca="false">AG26</f>
        <v>0</v>
      </c>
      <c r="AH92" s="64" t="n">
        <f aca="false">AH26</f>
        <v>0</v>
      </c>
      <c r="AI92" s="64" t="n">
        <f aca="false">AI26</f>
        <v>0</v>
      </c>
      <c r="AJ92" s="64" t="n">
        <f aca="false">AJ26</f>
        <v>0</v>
      </c>
      <c r="AK92" s="64" t="n">
        <f aca="false">AK26</f>
        <v>0</v>
      </c>
      <c r="AL92" s="65"/>
      <c r="AM92" s="65"/>
    </row>
    <row r="93" customFormat="false" ht="27.75" hidden="false" customHeight="true" outlineLevel="0" collapsed="false">
      <c r="A93" s="63"/>
      <c r="B93" s="22" t="s">
        <v>183</v>
      </c>
      <c r="C93" s="22"/>
      <c r="D93" s="22"/>
      <c r="E93" s="22"/>
      <c r="F93" s="22"/>
      <c r="G93" s="22"/>
      <c r="H93" s="22"/>
      <c r="I93" s="64" t="n">
        <f aca="false">SUBTOTAL(9,I27:I32)</f>
        <v>4766342.2329</v>
      </c>
      <c r="J93" s="64" t="n">
        <f aca="false">SUBTOTAL(9,J27:J32)</f>
        <v>852304.61168</v>
      </c>
      <c r="K93" s="64" t="n">
        <f aca="false">SUBTOTAL(9,K27:K32)</f>
        <v>100000</v>
      </c>
      <c r="L93" s="64" t="n">
        <f aca="false">SUBTOTAL(9,L27:L32)</f>
        <v>750792.10842</v>
      </c>
      <c r="M93" s="64" t="n">
        <f aca="false">SUBTOTAL(9,M27:M32)</f>
        <v>1512.50326</v>
      </c>
      <c r="N93" s="64" t="n">
        <f aca="false">SUBTOTAL(9,N27:N32)</f>
        <v>0</v>
      </c>
      <c r="O93" s="64" t="n">
        <f aca="false">SUBTOTAL(9,O27:O32)</f>
        <v>0</v>
      </c>
      <c r="P93" s="64" t="n">
        <f aca="false">SUBTOTAL(9,P27:P32)</f>
        <v>784025.24267</v>
      </c>
      <c r="Q93" s="64" t="n">
        <f aca="false">SUBTOTAL(9,Q27:Q32)</f>
        <v>0</v>
      </c>
      <c r="R93" s="64" t="n">
        <f aca="false">SUBTOTAL(9,R27:R32)</f>
        <v>782100.17022</v>
      </c>
      <c r="S93" s="64" t="n">
        <f aca="false">SUBTOTAL(9,S27:S32)</f>
        <v>1925.07245</v>
      </c>
      <c r="T93" s="64" t="n">
        <f aca="false">SUBTOTAL(9,T27:T32)</f>
        <v>0</v>
      </c>
      <c r="U93" s="64" t="n">
        <f aca="false">SUBTOTAL(9,U27:U32)</f>
        <v>0</v>
      </c>
      <c r="V93" s="64" t="n">
        <f aca="false">SUBTOTAL(9,V27:V32)</f>
        <v>789850.37855</v>
      </c>
      <c r="W93" s="64" t="n">
        <f aca="false">SUBTOTAL(9,W27:W32)</f>
        <v>0</v>
      </c>
      <c r="X93" s="64" t="n">
        <f aca="false">SUBTOTAL(9,X27:X32)</f>
        <v>787910.0536</v>
      </c>
      <c r="Y93" s="64" t="n">
        <f aca="false">SUBTOTAL(9,Y27:Y32)</f>
        <v>1940.32495</v>
      </c>
      <c r="Z93" s="64" t="n">
        <f aca="false">SUBTOTAL(9,Z27:Z32)</f>
        <v>0</v>
      </c>
      <c r="AA93" s="64" t="n">
        <f aca="false">SUBTOTAL(9,AA27:AA32)</f>
        <v>0</v>
      </c>
      <c r="AB93" s="64" t="n">
        <f aca="false">SUBTOTAL(9,AB27:AB32)</f>
        <v>2221412</v>
      </c>
      <c r="AC93" s="64" t="n">
        <f aca="false">SUBTOTAL(9,AC27:AC32)</f>
        <v>0</v>
      </c>
      <c r="AD93" s="64" t="n">
        <f aca="false">SUBTOTAL(9,AD27:AD32)</f>
        <v>799197.48335</v>
      </c>
      <c r="AE93" s="64" t="n">
        <f aca="false">SUBTOTAL(9,AE27:AE32)</f>
        <v>2023.662</v>
      </c>
      <c r="AF93" s="64" t="n">
        <f aca="false">SUBTOTAL(9,AF27:AF32)</f>
        <v>1420190.85465</v>
      </c>
      <c r="AG93" s="64" t="n">
        <f aca="false">SUBTOTAL(9,AG27:AG32)</f>
        <v>118750</v>
      </c>
      <c r="AH93" s="64" t="n">
        <f aca="false">SUBTOTAL(9,AH27:AH32)</f>
        <v>0</v>
      </c>
      <c r="AI93" s="64" t="n">
        <f aca="false">SUBTOTAL(9,AI27:AI32)</f>
        <v>118750</v>
      </c>
      <c r="AJ93" s="64" t="n">
        <f aca="false">SUBTOTAL(9,AJ27:AJ32)</f>
        <v>0</v>
      </c>
      <c r="AK93" s="64" t="n">
        <f aca="false">SUBTOTAL(9,AK27:AK32)</f>
        <v>0</v>
      </c>
      <c r="AL93" s="65"/>
      <c r="AM93" s="65"/>
    </row>
    <row r="94" customFormat="false" ht="27.75" hidden="false" customHeight="true" outlineLevel="0" collapsed="false">
      <c r="A94" s="63"/>
      <c r="B94" s="22" t="s">
        <v>218</v>
      </c>
      <c r="C94" s="22"/>
      <c r="D94" s="22"/>
      <c r="E94" s="22"/>
      <c r="F94" s="22"/>
      <c r="G94" s="22"/>
      <c r="H94" s="22"/>
      <c r="I94" s="64" t="n">
        <f aca="false">SUBTOTAL(9,I33:I55)</f>
        <v>16347236.96709</v>
      </c>
      <c r="J94" s="64" t="n">
        <f aca="false">SUBTOTAL(9,J33:J55)</f>
        <v>11269143.80922</v>
      </c>
      <c r="K94" s="64" t="n">
        <f aca="false">SUBTOTAL(9,K33:K55)</f>
        <v>8675219.3</v>
      </c>
      <c r="L94" s="64" t="n">
        <f aca="false">SUBTOTAL(9,L33:L55)</f>
        <v>2589156.48247</v>
      </c>
      <c r="M94" s="64" t="n">
        <f aca="false">SUBTOTAL(9,M33:M55)</f>
        <v>4768.02675</v>
      </c>
      <c r="N94" s="64" t="n">
        <f aca="false">SUBTOTAL(9,N33:N55)</f>
        <v>0</v>
      </c>
      <c r="O94" s="64" t="n">
        <f aca="false">SUBTOTAL(9,O33:O55)</f>
        <v>0</v>
      </c>
      <c r="P94" s="64" t="n">
        <f aca="false">SUBTOTAL(9,P33:P55)</f>
        <v>4062248.97088</v>
      </c>
      <c r="Q94" s="64" t="n">
        <f aca="false">SUBTOTAL(9,Q33:Q55)</f>
        <v>503055.6</v>
      </c>
      <c r="R94" s="64" t="n">
        <f aca="false">SUBTOTAL(9,R33:R55)</f>
        <v>3559193.37088</v>
      </c>
      <c r="S94" s="64" t="n">
        <f aca="false">SUBTOTAL(9,S33:S55)</f>
        <v>0</v>
      </c>
      <c r="T94" s="64" t="n">
        <f aca="false">SUBTOTAL(9,T33:T55)</f>
        <v>0</v>
      </c>
      <c r="U94" s="64" t="n">
        <f aca="false">SUBTOTAL(9,U33:U55)</f>
        <v>0</v>
      </c>
      <c r="V94" s="64" t="n">
        <f aca="false">SUBTOTAL(9,V33:V55)</f>
        <v>1015844.18699</v>
      </c>
      <c r="W94" s="64" t="n">
        <f aca="false">SUBTOTAL(9,W33:W55)</f>
        <v>234948.6</v>
      </c>
      <c r="X94" s="64" t="n">
        <f aca="false">SUBTOTAL(9,X33:X55)</f>
        <v>780895.58699</v>
      </c>
      <c r="Y94" s="64" t="n">
        <f aca="false">SUBTOTAL(9,Y33:Y55)</f>
        <v>0</v>
      </c>
      <c r="Z94" s="64" t="n">
        <f aca="false">SUBTOTAL(9,Z33:Z55)</f>
        <v>0</v>
      </c>
      <c r="AA94" s="64" t="n">
        <f aca="false">SUBTOTAL(9,AA33:AA55)</f>
        <v>0</v>
      </c>
      <c r="AB94" s="64" t="n">
        <f aca="false">SUBTOTAL(9,AB33:AB55)</f>
        <v>0</v>
      </c>
      <c r="AC94" s="64" t="n">
        <f aca="false">SUBTOTAL(9,AC33:AC55)</f>
        <v>0</v>
      </c>
      <c r="AD94" s="64" t="n">
        <f aca="false">SUBTOTAL(9,AD33:AD55)</f>
        <v>0</v>
      </c>
      <c r="AE94" s="64" t="n">
        <f aca="false">SUBTOTAL(9,AE33:AE55)</f>
        <v>0</v>
      </c>
      <c r="AF94" s="64" t="n">
        <f aca="false">SUBTOTAL(9,AF33:AF55)</f>
        <v>0</v>
      </c>
      <c r="AG94" s="64" t="n">
        <f aca="false">SUBTOTAL(9,AG33:AG55)</f>
        <v>0</v>
      </c>
      <c r="AH94" s="64" t="n">
        <f aca="false">SUBTOTAL(9,AH33:AH55)</f>
        <v>0</v>
      </c>
      <c r="AI94" s="64" t="n">
        <f aca="false">SUBTOTAL(9,AI33:AI55)</f>
        <v>0</v>
      </c>
      <c r="AJ94" s="64" t="n">
        <f aca="false">SUBTOTAL(9,AJ33:AJ55)</f>
        <v>0</v>
      </c>
      <c r="AK94" s="64" t="n">
        <f aca="false">SUBTOTAL(9,AK33:AK55)</f>
        <v>0</v>
      </c>
      <c r="AL94" s="65"/>
      <c r="AM94" s="65"/>
    </row>
    <row r="95" customFormat="false" ht="27.75" hidden="false" customHeight="true" outlineLevel="0" collapsed="false">
      <c r="A95" s="63"/>
      <c r="B95" s="22" t="s">
        <v>331</v>
      </c>
      <c r="C95" s="22"/>
      <c r="D95" s="22"/>
      <c r="E95" s="22"/>
      <c r="F95" s="22"/>
      <c r="G95" s="22"/>
      <c r="H95" s="22"/>
      <c r="I95" s="64" t="n">
        <f aca="false">SUBTOTAL(9,I56:I67)</f>
        <v>10877883.41619</v>
      </c>
      <c r="J95" s="64" t="n">
        <f aca="false">SUBTOTAL(9,J56:J67)</f>
        <v>2646856.165</v>
      </c>
      <c r="K95" s="64" t="n">
        <f aca="false">SUBTOTAL(9,K56:K67)</f>
        <v>1344846.8</v>
      </c>
      <c r="L95" s="64" t="n">
        <f aca="false">SUBTOTAL(9,L56:L67)</f>
        <v>1295688.83</v>
      </c>
      <c r="M95" s="64" t="n">
        <f aca="false">SUBTOTAL(9,M56:M67)</f>
        <v>6320.535</v>
      </c>
      <c r="N95" s="64" t="n">
        <f aca="false">SUBTOTAL(9,N56:N67)</f>
        <v>0</v>
      </c>
      <c r="O95" s="64" t="n">
        <f aca="false">SUBTOTAL(9,O56:O67)</f>
        <v>0</v>
      </c>
      <c r="P95" s="64" t="n">
        <f aca="false">SUBTOTAL(9,P56:P67)</f>
        <v>3313991.52294</v>
      </c>
      <c r="Q95" s="64" t="n">
        <f aca="false">SUBTOTAL(9,Q56:Q67)</f>
        <v>875000</v>
      </c>
      <c r="R95" s="64" t="n">
        <f aca="false">SUBTOTAL(9,R56:R67)</f>
        <v>1887092.37065</v>
      </c>
      <c r="S95" s="64" t="n">
        <f aca="false">SUBTOTAL(9,S56:S67)</f>
        <v>551899.15229</v>
      </c>
      <c r="T95" s="64" t="n">
        <f aca="false">SUBTOTAL(9,T56:T67)</f>
        <v>0</v>
      </c>
      <c r="U95" s="64" t="n">
        <f aca="false">SUBTOTAL(9,U56:U67)</f>
        <v>0</v>
      </c>
      <c r="V95" s="64" t="n">
        <f aca="false">SUBTOTAL(9,V56:V67)</f>
        <v>3121785.72825</v>
      </c>
      <c r="W95" s="64" t="n">
        <f aca="false">SUBTOTAL(9,W56:W67)</f>
        <v>1283090</v>
      </c>
      <c r="X95" s="64" t="n">
        <f aca="false">SUBTOTAL(9,X56:X67)</f>
        <v>1829245.72825</v>
      </c>
      <c r="Y95" s="64" t="n">
        <f aca="false">SUBTOTAL(9,Y56:Y67)</f>
        <v>9450</v>
      </c>
      <c r="Z95" s="64" t="n">
        <f aca="false">SUBTOTAL(9,Z56:Z67)</f>
        <v>0</v>
      </c>
      <c r="AA95" s="64" t="n">
        <f aca="false">SUBTOTAL(9,AA56:AA67)</f>
        <v>0</v>
      </c>
      <c r="AB95" s="64" t="n">
        <f aca="false">SUBTOTAL(9,AB56:AB67)</f>
        <v>1795250</v>
      </c>
      <c r="AC95" s="64" t="n">
        <f aca="false">SUBTOTAL(9,AC56:AC67)</f>
        <v>150000</v>
      </c>
      <c r="AD95" s="64" t="n">
        <f aca="false">SUBTOTAL(9,AD56:AD67)</f>
        <v>1120250</v>
      </c>
      <c r="AE95" s="64" t="n">
        <f aca="false">SUBTOTAL(9,AE56:AE67)</f>
        <v>525000</v>
      </c>
      <c r="AF95" s="64" t="n">
        <f aca="false">SUBTOTAL(9,AF56:AF67)</f>
        <v>0</v>
      </c>
      <c r="AG95" s="64" t="n">
        <f aca="false">SUBTOTAL(9,AG56:AG67)</f>
        <v>0</v>
      </c>
      <c r="AH95" s="64" t="n">
        <f aca="false">SUBTOTAL(9,AH56:AH67)</f>
        <v>0</v>
      </c>
      <c r="AI95" s="64" t="n">
        <f aca="false">SUBTOTAL(9,AI56:AI67)</f>
        <v>0</v>
      </c>
      <c r="AJ95" s="64" t="n">
        <f aca="false">SUBTOTAL(9,AJ56:AJ67)</f>
        <v>0</v>
      </c>
      <c r="AK95" s="64" t="n">
        <f aca="false">SUBTOTAL(9,AK56:AK67)</f>
        <v>0</v>
      </c>
      <c r="AL95" s="65"/>
      <c r="AM95" s="65"/>
    </row>
    <row r="96" customFormat="false" ht="27.75" hidden="false" customHeight="true" outlineLevel="0" collapsed="false">
      <c r="A96" s="63"/>
      <c r="B96" s="33" t="s">
        <v>404</v>
      </c>
      <c r="C96" s="33"/>
      <c r="D96" s="33"/>
      <c r="E96" s="33"/>
      <c r="F96" s="33"/>
      <c r="G96" s="33"/>
      <c r="H96" s="33"/>
      <c r="I96" s="64" t="n">
        <f aca="false">SUBTOTAL(9,I68:I71)</f>
        <v>263934.69228</v>
      </c>
      <c r="J96" s="64" t="n">
        <f aca="false">SUBTOTAL(9,J68:J71)</f>
        <v>21004.40393</v>
      </c>
      <c r="K96" s="64" t="n">
        <f aca="false">SUBTOTAL(9,K68:K71)</f>
        <v>0</v>
      </c>
      <c r="L96" s="64" t="n">
        <f aca="false">SUBTOTAL(9,L68:L71)</f>
        <v>21004.40393</v>
      </c>
      <c r="M96" s="64" t="n">
        <f aca="false">SUBTOTAL(9,M68:M71)</f>
        <v>0</v>
      </c>
      <c r="N96" s="64" t="n">
        <f aca="false">SUBTOTAL(9,N68:N71)</f>
        <v>0</v>
      </c>
      <c r="O96" s="64" t="n">
        <f aca="false">SUBTOTAL(9,O68:O71)</f>
        <v>0</v>
      </c>
      <c r="P96" s="64" t="n">
        <f aca="false">SUBTOTAL(9,P68:P71)</f>
        <v>52899.08695</v>
      </c>
      <c r="Q96" s="64" t="n">
        <f aca="false">SUBTOTAL(9,Q68:Q71)</f>
        <v>0</v>
      </c>
      <c r="R96" s="64" t="n">
        <f aca="false">SUBTOTAL(9,R68:R71)</f>
        <v>52899.08695</v>
      </c>
      <c r="S96" s="64" t="n">
        <f aca="false">SUBTOTAL(9,S68:S71)</f>
        <v>0</v>
      </c>
      <c r="T96" s="64" t="n">
        <f aca="false">SUBTOTAL(9,T68:T71)</f>
        <v>0</v>
      </c>
      <c r="U96" s="64" t="n">
        <f aca="false">SUBTOTAL(9,U68:U71)</f>
        <v>0</v>
      </c>
      <c r="V96" s="64" t="n">
        <f aca="false">SUBTOTAL(9,V68:V71)</f>
        <v>55031.2014</v>
      </c>
      <c r="W96" s="64" t="n">
        <f aca="false">SUBTOTAL(9,W68:W71)</f>
        <v>0</v>
      </c>
      <c r="X96" s="64" t="n">
        <f aca="false">SUBTOTAL(9,X68:X71)</f>
        <v>55031.2014</v>
      </c>
      <c r="Y96" s="64" t="n">
        <f aca="false">SUBTOTAL(9,Y68:Y71)</f>
        <v>0</v>
      </c>
      <c r="Z96" s="64" t="n">
        <f aca="false">SUBTOTAL(9,Z68:Z71)</f>
        <v>0</v>
      </c>
      <c r="AA96" s="64" t="n">
        <f aca="false">SUBTOTAL(9,AA68:AA71)</f>
        <v>0</v>
      </c>
      <c r="AB96" s="64" t="n">
        <f aca="false">SUBTOTAL(9,AB68:AB71)</f>
        <v>135000</v>
      </c>
      <c r="AC96" s="64" t="n">
        <f aca="false">SUBTOTAL(9,AC68:AC71)</f>
        <v>118800</v>
      </c>
      <c r="AD96" s="64" t="n">
        <f aca="false">SUBTOTAL(9,AD68:AD71)</f>
        <v>16200</v>
      </c>
      <c r="AE96" s="64" t="n">
        <f aca="false">SUBTOTAL(9,AE68:AE71)</f>
        <v>0</v>
      </c>
      <c r="AF96" s="64" t="n">
        <f aca="false">SUBTOTAL(9,AF68:AF71)</f>
        <v>0</v>
      </c>
      <c r="AG96" s="64" t="n">
        <f aca="false">SUBTOTAL(9,AG68:AG71)</f>
        <v>0</v>
      </c>
      <c r="AH96" s="64" t="n">
        <f aca="false">SUBTOTAL(9,AH68:AH71)</f>
        <v>0</v>
      </c>
      <c r="AI96" s="64" t="n">
        <f aca="false">SUBTOTAL(9,AI68:AI71)</f>
        <v>0</v>
      </c>
      <c r="AJ96" s="64" t="n">
        <f aca="false">SUBTOTAL(9,AJ68:AJ71)</f>
        <v>0</v>
      </c>
      <c r="AK96" s="64" t="n">
        <f aca="false">SUBTOTAL(9,AK68:AK71)</f>
        <v>0</v>
      </c>
      <c r="AL96" s="65"/>
      <c r="AM96" s="65"/>
    </row>
    <row r="97" customFormat="false" ht="27.75" hidden="false" customHeight="true" outlineLevel="0" collapsed="false">
      <c r="A97" s="63"/>
      <c r="B97" s="22" t="s">
        <v>429</v>
      </c>
      <c r="C97" s="22"/>
      <c r="D97" s="22"/>
      <c r="E97" s="22"/>
      <c r="F97" s="22"/>
      <c r="G97" s="22"/>
      <c r="H97" s="22"/>
      <c r="I97" s="64" t="n">
        <f aca="false">SUBTOTAL(9,I72:I74)</f>
        <v>89220.9</v>
      </c>
      <c r="J97" s="64" t="n">
        <f aca="false">SUBTOTAL(9,J72:J74)</f>
        <v>74320.9</v>
      </c>
      <c r="K97" s="64" t="n">
        <f aca="false">SUBTOTAL(9,K72:K74)</f>
        <v>0</v>
      </c>
      <c r="L97" s="64" t="n">
        <f aca="false">SUBTOTAL(9,L72:L74)</f>
        <v>74320.9</v>
      </c>
      <c r="M97" s="64" t="n">
        <f aca="false">SUBTOTAL(9,M72:M74)</f>
        <v>0</v>
      </c>
      <c r="N97" s="64" t="n">
        <f aca="false">SUBTOTAL(9,N72:N74)</f>
        <v>0</v>
      </c>
      <c r="O97" s="64" t="n">
        <f aca="false">SUBTOTAL(9,O72:O74)</f>
        <v>0</v>
      </c>
      <c r="P97" s="64" t="n">
        <f aca="false">SUBTOTAL(9,P72:P74)</f>
        <v>14900</v>
      </c>
      <c r="Q97" s="64" t="n">
        <f aca="false">SUBTOTAL(9,Q72:Q74)</f>
        <v>0</v>
      </c>
      <c r="R97" s="64" t="n">
        <f aca="false">SUBTOTAL(9,R72:R74)</f>
        <v>14900</v>
      </c>
      <c r="S97" s="64" t="n">
        <f aca="false">SUBTOTAL(9,S72:S74)</f>
        <v>0</v>
      </c>
      <c r="T97" s="64" t="n">
        <f aca="false">SUBTOTAL(9,T72:T74)</f>
        <v>0</v>
      </c>
      <c r="U97" s="64" t="n">
        <f aca="false">SUBTOTAL(9,U72:U74)</f>
        <v>0</v>
      </c>
      <c r="V97" s="64" t="n">
        <f aca="false">SUBTOTAL(9,V72:V74)</f>
        <v>0</v>
      </c>
      <c r="W97" s="64" t="n">
        <f aca="false">SUBTOTAL(9,W72:W74)</f>
        <v>0</v>
      </c>
      <c r="X97" s="64" t="n">
        <f aca="false">SUBTOTAL(9,X72:X74)</f>
        <v>0</v>
      </c>
      <c r="Y97" s="64" t="n">
        <f aca="false">SUBTOTAL(9,Y72:Y74)</f>
        <v>0</v>
      </c>
      <c r="Z97" s="64" t="n">
        <f aca="false">SUBTOTAL(9,Z72:Z74)</f>
        <v>0</v>
      </c>
      <c r="AA97" s="64" t="n">
        <f aca="false">SUBTOTAL(9,AA72:AA74)</f>
        <v>0</v>
      </c>
      <c r="AB97" s="64" t="n">
        <f aca="false">SUBTOTAL(9,AB72:AB74)</f>
        <v>0</v>
      </c>
      <c r="AC97" s="64" t="n">
        <f aca="false">SUBTOTAL(9,AC72:AC74)</f>
        <v>0</v>
      </c>
      <c r="AD97" s="64" t="n">
        <f aca="false">SUBTOTAL(9,AD72:AD74)</f>
        <v>0</v>
      </c>
      <c r="AE97" s="64" t="n">
        <f aca="false">SUBTOTAL(9,AE72:AE74)</f>
        <v>0</v>
      </c>
      <c r="AF97" s="64" t="n">
        <f aca="false">SUBTOTAL(9,AF72:AF74)</f>
        <v>0</v>
      </c>
      <c r="AG97" s="64" t="n">
        <f aca="false">SUBTOTAL(9,AG72:AG74)</f>
        <v>0</v>
      </c>
      <c r="AH97" s="64" t="n">
        <f aca="false">SUBTOTAL(9,AH72:AH74)</f>
        <v>0</v>
      </c>
      <c r="AI97" s="64" t="n">
        <f aca="false">SUBTOTAL(9,AI72:AI74)</f>
        <v>0</v>
      </c>
      <c r="AJ97" s="64" t="n">
        <f aca="false">SUBTOTAL(9,AJ72:AJ74)</f>
        <v>0</v>
      </c>
      <c r="AK97" s="64" t="n">
        <f aca="false">SUBTOTAL(9,AK72:AK74)</f>
        <v>0</v>
      </c>
      <c r="AL97" s="65"/>
      <c r="AM97" s="65"/>
    </row>
    <row r="98" customFormat="false" ht="27.75" hidden="false" customHeight="true" outlineLevel="0" collapsed="false">
      <c r="A98" s="63"/>
      <c r="B98" s="22" t="s">
        <v>452</v>
      </c>
      <c r="C98" s="22"/>
      <c r="D98" s="22"/>
      <c r="E98" s="22"/>
      <c r="F98" s="22"/>
      <c r="G98" s="22"/>
      <c r="H98" s="22"/>
      <c r="I98" s="64" t="n">
        <f aca="false">I75</f>
        <v>1300</v>
      </c>
      <c r="J98" s="64" t="n">
        <f aca="false">J75</f>
        <v>1300</v>
      </c>
      <c r="K98" s="64" t="n">
        <f aca="false">K75</f>
        <v>0</v>
      </c>
      <c r="L98" s="64" t="n">
        <f aca="false">L75</f>
        <v>1300</v>
      </c>
      <c r="M98" s="64" t="n">
        <f aca="false">M75</f>
        <v>0</v>
      </c>
      <c r="N98" s="64" t="n">
        <f aca="false">N75</f>
        <v>0</v>
      </c>
      <c r="O98" s="64" t="n">
        <f aca="false">O75</f>
        <v>0</v>
      </c>
      <c r="P98" s="64" t="n">
        <f aca="false">P75</f>
        <v>0</v>
      </c>
      <c r="Q98" s="64" t="n">
        <f aca="false">Q75</f>
        <v>0</v>
      </c>
      <c r="R98" s="64" t="n">
        <f aca="false">R75</f>
        <v>0</v>
      </c>
      <c r="S98" s="64" t="n">
        <f aca="false">S75</f>
        <v>0</v>
      </c>
      <c r="T98" s="64" t="n">
        <f aca="false">T75</f>
        <v>0</v>
      </c>
      <c r="U98" s="64" t="n">
        <f aca="false">U75</f>
        <v>0</v>
      </c>
      <c r="V98" s="64" t="n">
        <f aca="false">V75</f>
        <v>0</v>
      </c>
      <c r="W98" s="64" t="n">
        <f aca="false">W75</f>
        <v>0</v>
      </c>
      <c r="X98" s="64" t="n">
        <f aca="false">X75</f>
        <v>0</v>
      </c>
      <c r="Y98" s="64" t="n">
        <f aca="false">Y75</f>
        <v>0</v>
      </c>
      <c r="Z98" s="64" t="n">
        <f aca="false">Z75</f>
        <v>0</v>
      </c>
      <c r="AA98" s="64" t="n">
        <f aca="false">AA75</f>
        <v>0</v>
      </c>
      <c r="AB98" s="64" t="n">
        <f aca="false">AB75</f>
        <v>0</v>
      </c>
      <c r="AC98" s="64" t="n">
        <f aca="false">AC75</f>
        <v>0</v>
      </c>
      <c r="AD98" s="64" t="n">
        <f aca="false">AD75</f>
        <v>0</v>
      </c>
      <c r="AE98" s="64" t="n">
        <f aca="false">AE75</f>
        <v>0</v>
      </c>
      <c r="AF98" s="64" t="n">
        <f aca="false">AF75</f>
        <v>0</v>
      </c>
      <c r="AG98" s="64" t="n">
        <f aca="false">AG75</f>
        <v>0</v>
      </c>
      <c r="AH98" s="64" t="n">
        <f aca="false">AH75</f>
        <v>0</v>
      </c>
      <c r="AI98" s="64" t="n">
        <f aca="false">AI75</f>
        <v>0</v>
      </c>
      <c r="AJ98" s="64" t="n">
        <f aca="false">AJ75</f>
        <v>0</v>
      </c>
      <c r="AK98" s="64" t="n">
        <f aca="false">AK75</f>
        <v>0</v>
      </c>
      <c r="AL98" s="65"/>
      <c r="AM98" s="65"/>
    </row>
    <row r="99" customFormat="false" ht="27.75" hidden="false" customHeight="true" outlineLevel="0" collapsed="false">
      <c r="A99" s="63"/>
      <c r="B99" s="22" t="s">
        <v>464</v>
      </c>
      <c r="C99" s="22"/>
      <c r="D99" s="22"/>
      <c r="E99" s="22"/>
      <c r="F99" s="22"/>
      <c r="G99" s="22"/>
      <c r="H99" s="22"/>
      <c r="I99" s="64" t="n">
        <f aca="false">SUBTOTAL(9,I76:I80)</f>
        <v>3391410.84585</v>
      </c>
      <c r="J99" s="64" t="n">
        <f aca="false">SUBTOTAL(9,J76:J80)</f>
        <v>2657410.84585</v>
      </c>
      <c r="K99" s="64" t="n">
        <f aca="false">SUBTOTAL(9,K76:K80)</f>
        <v>0</v>
      </c>
      <c r="L99" s="64" t="n">
        <f aca="false">SUBTOTAL(9,L76:L80)</f>
        <v>207400.985</v>
      </c>
      <c r="M99" s="64" t="n">
        <f aca="false">SUBTOTAL(9,M76:M80)</f>
        <v>9.86085</v>
      </c>
      <c r="N99" s="64" t="n">
        <f aca="false">SUBTOTAL(9,N76:N80)</f>
        <v>0</v>
      </c>
      <c r="O99" s="64" t="n">
        <f aca="false">SUBTOTAL(9,O76:O80)</f>
        <v>2450000</v>
      </c>
      <c r="P99" s="64" t="n">
        <f aca="false">SUBTOTAL(9,P76:P80)</f>
        <v>334000</v>
      </c>
      <c r="Q99" s="64" t="n">
        <f aca="false">SUBTOTAL(9,Q76:Q80)</f>
        <v>0</v>
      </c>
      <c r="R99" s="64" t="n">
        <f aca="false">SUBTOTAL(9,R76:R80)</f>
        <v>333836</v>
      </c>
      <c r="S99" s="64" t="n">
        <f aca="false">SUBTOTAL(9,S76:S80)</f>
        <v>164</v>
      </c>
      <c r="T99" s="64" t="n">
        <f aca="false">SUBTOTAL(9,T76:T80)</f>
        <v>0</v>
      </c>
      <c r="U99" s="64" t="n">
        <f aca="false">SUBTOTAL(9,U76:U80)</f>
        <v>0</v>
      </c>
      <c r="V99" s="64" t="n">
        <f aca="false">SUBTOTAL(9,V76:V80)</f>
        <v>200000</v>
      </c>
      <c r="W99" s="64" t="n">
        <f aca="false">SUBTOTAL(9,W76:W80)</f>
        <v>0</v>
      </c>
      <c r="X99" s="64" t="n">
        <f aca="false">SUBTOTAL(9,X76:X80)</f>
        <v>199800</v>
      </c>
      <c r="Y99" s="64" t="n">
        <f aca="false">SUBTOTAL(9,Y76:Y80)</f>
        <v>200</v>
      </c>
      <c r="Z99" s="64" t="n">
        <f aca="false">SUBTOTAL(9,Z76:Z80)</f>
        <v>0</v>
      </c>
      <c r="AA99" s="64" t="n">
        <f aca="false">SUBTOTAL(9,AA76:AA80)</f>
        <v>0</v>
      </c>
      <c r="AB99" s="64" t="n">
        <f aca="false">SUBTOTAL(9,AB76:AB80)</f>
        <v>200000</v>
      </c>
      <c r="AC99" s="64" t="n">
        <f aca="false">SUBTOTAL(9,AC76:AC80)</f>
        <v>0</v>
      </c>
      <c r="AD99" s="64" t="n">
        <f aca="false">SUBTOTAL(9,AD76:AD80)</f>
        <v>199800</v>
      </c>
      <c r="AE99" s="64" t="n">
        <f aca="false">SUBTOTAL(9,AE76:AE80)</f>
        <v>200</v>
      </c>
      <c r="AF99" s="64" t="n">
        <f aca="false">SUBTOTAL(9,AF76:AF80)</f>
        <v>0</v>
      </c>
      <c r="AG99" s="64" t="n">
        <f aca="false">SUBTOTAL(9,AG76:AG80)</f>
        <v>0</v>
      </c>
      <c r="AH99" s="64" t="n">
        <f aca="false">SUBTOTAL(9,AH76:AH80)</f>
        <v>0</v>
      </c>
      <c r="AI99" s="64" t="n">
        <f aca="false">SUBTOTAL(9,AI76:AI80)</f>
        <v>0</v>
      </c>
      <c r="AJ99" s="64" t="n">
        <f aca="false">SUBTOTAL(9,AJ76:AJ80)</f>
        <v>0</v>
      </c>
      <c r="AK99" s="64" t="n">
        <f aca="false">SUBTOTAL(9,AK76:AK80)</f>
        <v>0</v>
      </c>
      <c r="AL99" s="65"/>
      <c r="AM99" s="65"/>
    </row>
    <row r="100" customFormat="false" ht="27.75" hidden="false" customHeight="true" outlineLevel="0" collapsed="false">
      <c r="A100" s="63"/>
      <c r="B100" s="22" t="s">
        <v>490</v>
      </c>
      <c r="C100" s="22"/>
      <c r="D100" s="22"/>
      <c r="E100" s="22"/>
      <c r="F100" s="22"/>
      <c r="G100" s="22"/>
      <c r="H100" s="22"/>
      <c r="I100" s="64" t="n">
        <f aca="false">I81</f>
        <v>32181.66667</v>
      </c>
      <c r="J100" s="64" t="n">
        <f aca="false">J81</f>
        <v>6939.4</v>
      </c>
      <c r="K100" s="64" t="n">
        <f aca="false">K81</f>
        <v>0</v>
      </c>
      <c r="L100" s="64" t="n">
        <f aca="false">L81</f>
        <v>6939.4</v>
      </c>
      <c r="M100" s="64" t="n">
        <f aca="false">M81</f>
        <v>0</v>
      </c>
      <c r="N100" s="64" t="n">
        <f aca="false">N81</f>
        <v>0</v>
      </c>
      <c r="O100" s="64" t="n">
        <f aca="false">O81</f>
        <v>0</v>
      </c>
      <c r="P100" s="64" t="n">
        <f aca="false">P81</f>
        <v>24343.4</v>
      </c>
      <c r="Q100" s="64" t="n">
        <f aca="false">Q81</f>
        <v>0</v>
      </c>
      <c r="R100" s="64" t="n">
        <f aca="false">R81</f>
        <v>24343.4</v>
      </c>
      <c r="S100" s="64" t="n">
        <f aca="false">S81</f>
        <v>0</v>
      </c>
      <c r="T100" s="64" t="n">
        <f aca="false">T81</f>
        <v>0</v>
      </c>
      <c r="U100" s="64" t="n">
        <f aca="false">U81</f>
        <v>0</v>
      </c>
      <c r="V100" s="64" t="n">
        <f aca="false">V81</f>
        <v>898.86667</v>
      </c>
      <c r="W100" s="64" t="n">
        <f aca="false">W81</f>
        <v>0</v>
      </c>
      <c r="X100" s="64" t="n">
        <f aca="false">X81</f>
        <v>898.86667</v>
      </c>
      <c r="Y100" s="64" t="n">
        <f aca="false">Y81</f>
        <v>0</v>
      </c>
      <c r="Z100" s="64" t="n">
        <f aca="false">Z81</f>
        <v>0</v>
      </c>
      <c r="AA100" s="64" t="n">
        <f aca="false">AA81</f>
        <v>0</v>
      </c>
      <c r="AB100" s="64" t="n">
        <f aca="false">AB81</f>
        <v>0</v>
      </c>
      <c r="AC100" s="64" t="n">
        <f aca="false">AC81</f>
        <v>0</v>
      </c>
      <c r="AD100" s="64" t="n">
        <f aca="false">AD81</f>
        <v>0</v>
      </c>
      <c r="AE100" s="64" t="n">
        <f aca="false">AE81</f>
        <v>0</v>
      </c>
      <c r="AF100" s="64" t="n">
        <f aca="false">AF81</f>
        <v>0</v>
      </c>
      <c r="AG100" s="64" t="n">
        <f aca="false">AG81</f>
        <v>0</v>
      </c>
      <c r="AH100" s="64" t="n">
        <f aca="false">AH81</f>
        <v>0</v>
      </c>
      <c r="AI100" s="64" t="n">
        <f aca="false">AI81</f>
        <v>0</v>
      </c>
      <c r="AJ100" s="64" t="n">
        <f aca="false">AJ81</f>
        <v>0</v>
      </c>
      <c r="AK100" s="64" t="n">
        <f aca="false">AK81</f>
        <v>0</v>
      </c>
      <c r="AL100" s="65"/>
      <c r="AM100" s="65"/>
    </row>
    <row r="101" customFormat="false" ht="27.75" hidden="false" customHeight="true" outlineLevel="0" collapsed="false">
      <c r="A101" s="63"/>
      <c r="B101" s="22" t="s">
        <v>497</v>
      </c>
      <c r="C101" s="22"/>
      <c r="D101" s="22"/>
      <c r="E101" s="22"/>
      <c r="F101" s="22"/>
      <c r="G101" s="22"/>
      <c r="H101" s="22"/>
      <c r="I101" s="64" t="n">
        <f aca="false">SUBTOTAL(9,I82:I85)</f>
        <v>4814306.5373</v>
      </c>
      <c r="J101" s="64" t="n">
        <f aca="false">SUBTOTAL(9,J82:J85)</f>
        <v>1316565.07104</v>
      </c>
      <c r="K101" s="64" t="n">
        <f aca="false">SUBTOTAL(9,K82:K85)</f>
        <v>879752.2</v>
      </c>
      <c r="L101" s="64" t="n">
        <f aca="false">SUBTOTAL(9,L82:L85)</f>
        <v>109418.10175</v>
      </c>
      <c r="M101" s="64" t="n">
        <f aca="false">SUBTOTAL(9,M82:M85)</f>
        <v>126801.21884</v>
      </c>
      <c r="N101" s="64" t="n">
        <f aca="false">SUBTOTAL(9,N82:N85)</f>
        <v>0</v>
      </c>
      <c r="O101" s="64" t="n">
        <f aca="false">SUBTOTAL(9,O82:O85)</f>
        <v>200593.55045</v>
      </c>
      <c r="P101" s="64" t="n">
        <f aca="false">SUBTOTAL(9,P82:P85)</f>
        <v>2288838.26964</v>
      </c>
      <c r="Q101" s="64" t="n">
        <f aca="false">SUBTOTAL(9,Q82:Q85)</f>
        <v>2035606.3</v>
      </c>
      <c r="R101" s="64" t="n">
        <f aca="false">SUBTOTAL(9,R82:R85)</f>
        <v>86717.0694</v>
      </c>
      <c r="S101" s="64" t="n">
        <f aca="false">SUBTOTAL(9,S82:S85)</f>
        <v>6457.66534</v>
      </c>
      <c r="T101" s="64" t="n">
        <f aca="false">SUBTOTAL(9,T82:T85)</f>
        <v>0</v>
      </c>
      <c r="U101" s="64" t="n">
        <f aca="false">SUBTOTAL(9,U82:U85)</f>
        <v>160057.2349</v>
      </c>
      <c r="V101" s="64" t="n">
        <f aca="false">SUBTOTAL(9,V82:V85)</f>
        <v>1208903.19662</v>
      </c>
      <c r="W101" s="64" t="n">
        <f aca="false">SUBTOTAL(9,W82:W85)</f>
        <v>1193997.7</v>
      </c>
      <c r="X101" s="64" t="n">
        <f aca="false">SUBTOTAL(9,X82:X85)</f>
        <v>13748.23762</v>
      </c>
      <c r="Y101" s="64" t="n">
        <f aca="false">SUBTOTAL(9,Y82:Y85)</f>
        <v>1157.259</v>
      </c>
      <c r="Z101" s="64" t="n">
        <f aca="false">SUBTOTAL(9,Z82:Z85)</f>
        <v>0</v>
      </c>
      <c r="AA101" s="64" t="n">
        <f aca="false">SUBTOTAL(9,AA82:AA85)</f>
        <v>0</v>
      </c>
      <c r="AB101" s="64" t="n">
        <f aca="false">SUBTOTAL(9,AB82:AB85)</f>
        <v>0</v>
      </c>
      <c r="AC101" s="64" t="n">
        <f aca="false">SUBTOTAL(9,AC82:AC85)</f>
        <v>0</v>
      </c>
      <c r="AD101" s="64" t="n">
        <f aca="false">SUBTOTAL(9,AD82:AD85)</f>
        <v>0</v>
      </c>
      <c r="AE101" s="64" t="n">
        <f aca="false">SUBTOTAL(9,AE82:AE85)</f>
        <v>0</v>
      </c>
      <c r="AF101" s="64" t="n">
        <f aca="false">SUBTOTAL(9,AF82:AF85)</f>
        <v>0</v>
      </c>
      <c r="AG101" s="64" t="n">
        <f aca="false">SUBTOTAL(9,AG82:AG85)</f>
        <v>0</v>
      </c>
      <c r="AH101" s="64" t="n">
        <f aca="false">SUBTOTAL(9,AH82:AH85)</f>
        <v>0</v>
      </c>
      <c r="AI101" s="64" t="n">
        <f aca="false">SUBTOTAL(9,AI82:AI85)</f>
        <v>0</v>
      </c>
      <c r="AJ101" s="64" t="n">
        <f aca="false">SUBTOTAL(9,AJ82:AJ85)</f>
        <v>0</v>
      </c>
      <c r="AK101" s="64" t="n">
        <f aca="false">SUBTOTAL(9,AK82:AK85)</f>
        <v>0</v>
      </c>
      <c r="AL101" s="65"/>
      <c r="AM101" s="65"/>
    </row>
    <row r="1048575" customFormat="false" ht="14.35" hidden="false" customHeight="false" outlineLevel="0" collapsed="false"/>
    <row r="1048576" customFormat="false" ht="14.35" hidden="false" customHeight="false" outlineLevel="0" collapsed="false"/>
  </sheetData>
  <mergeCells count="46">
    <mergeCell ref="AQ1:AX1"/>
    <mergeCell ref="A2:AX2"/>
    <mergeCell ref="A4:A6"/>
    <mergeCell ref="B4:B6"/>
    <mergeCell ref="C4:C6"/>
    <mergeCell ref="D4:D6"/>
    <mergeCell ref="E4:F5"/>
    <mergeCell ref="G4:G6"/>
    <mergeCell ref="H4:H6"/>
    <mergeCell ref="I4:AK4"/>
    <mergeCell ref="AL4:AL6"/>
    <mergeCell ref="AM4:AM6"/>
    <mergeCell ref="AN4:AN6"/>
    <mergeCell ref="AO4:AO6"/>
    <mergeCell ref="AP4:AP6"/>
    <mergeCell ref="AQ4:AQ6"/>
    <mergeCell ref="AR4:AR6"/>
    <mergeCell ref="AS4:AS6"/>
    <mergeCell ref="AT4:AT6"/>
    <mergeCell ref="AU4:AU6"/>
    <mergeCell ref="AV4:AV6"/>
    <mergeCell ref="AW4:AW6"/>
    <mergeCell ref="AX4:AX6"/>
    <mergeCell ref="I5:I6"/>
    <mergeCell ref="J5:O5"/>
    <mergeCell ref="P5:U5"/>
    <mergeCell ref="V5:AA5"/>
    <mergeCell ref="AB5:AF5"/>
    <mergeCell ref="AG5:AK5"/>
    <mergeCell ref="A86:A101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14120</TotalTime>
  <Application>LibreOffice/7.6.7.2$Linux_X86_64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2024-10-02T01:30:42Z</dcterms:created>
  <dc:creator>Игорь Д</dc:creator>
  <dc:description/>
  <dc:language>ru-RU</dc:language>
  <cp:lastModifiedBy/>
  <cp:lastPrinted>2024-06-04T10:21:44Z</cp:lastPrinted>
  <dcterms:modified xsi:type="dcterms:W3CDTF">2024-12-18T11:13:44Z</dcterms:modified>
  <cp:revision>443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